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00" activeTab="0"/>
  </bookViews>
  <sheets>
    <sheet name="Информатика" sheetId="1" r:id="rId1"/>
    <sheet name="Лист1" sheetId="2" r:id="rId2"/>
  </sheets>
  <definedNames>
    <definedName name="_xlnm._FilterDatabase" localSheetId="0" hidden="1">'Информатика'!$A$18:$Y$127</definedName>
    <definedName name="_xlnm.Print_Area" localSheetId="0">'Информатика'!$A$1:$Y$171</definedName>
  </definedNames>
  <calcPr fullCalcOnLoad="1"/>
</workbook>
</file>

<file path=xl/sharedStrings.xml><?xml version="1.0" encoding="utf-8"?>
<sst xmlns="http://schemas.openxmlformats.org/spreadsheetml/2006/main" count="1121" uniqueCount="430">
  <si>
    <t>№ п/п</t>
  </si>
  <si>
    <t>Муниципальное образование (город, район)</t>
  </si>
  <si>
    <t>Фамилия</t>
  </si>
  <si>
    <t>Имя</t>
  </si>
  <si>
    <t>Отчество</t>
  </si>
  <si>
    <t>Пол</t>
  </si>
  <si>
    <t>Дата рождения</t>
  </si>
  <si>
    <t>Полное наименование образовательной организации  по Уставу</t>
  </si>
  <si>
    <t>Класс</t>
  </si>
  <si>
    <t>Ф.И.О. учителя (полностью)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</si>
  <si>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</si>
  <si>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</si>
  <si>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</si>
  <si>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</si>
  <si>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</si>
  <si>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</si>
  <si>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г.Мичуринск</t>
  </si>
  <si>
    <t>1 зад.</t>
  </si>
  <si>
    <t xml:space="preserve">2 зад. </t>
  </si>
  <si>
    <t>3 зад.</t>
  </si>
  <si>
    <t>4 зад.</t>
  </si>
  <si>
    <t>ПРОТОКОЛ</t>
  </si>
  <si>
    <t>Повестка дня:</t>
  </si>
  <si>
    <t>Решили:</t>
  </si>
  <si>
    <t>Управление народного образования администрации г.Мичуринска</t>
  </si>
  <si>
    <t xml:space="preserve">Тип диплома (победитель, призер) </t>
  </si>
  <si>
    <t xml:space="preserve">заседания  жюри школьного этапа всероссийской олимпиады школьников </t>
  </si>
  <si>
    <t>7 класс</t>
  </si>
  <si>
    <t>КЛАСС</t>
  </si>
  <si>
    <t>КОЛ-ВО</t>
  </si>
  <si>
    <t>ПОБЕДИТЕЛЕЙ</t>
  </si>
  <si>
    <t>ПРИЗЕРОВ</t>
  </si>
  <si>
    <t>Всего</t>
  </si>
  <si>
    <t>Наименование ОО</t>
  </si>
  <si>
    <t>8 класс</t>
  </si>
  <si>
    <t>9 класс</t>
  </si>
  <si>
    <t>10 класс</t>
  </si>
  <si>
    <t>11 класс</t>
  </si>
  <si>
    <t>МБОУ СОШ №1</t>
  </si>
  <si>
    <t>Кол-во призеров</t>
  </si>
  <si>
    <t>Всего участников</t>
  </si>
  <si>
    <t>Рейтинговое место</t>
  </si>
  <si>
    <t>МБОУ СОШ №2</t>
  </si>
  <si>
    <t>МБОУ СОШ №7</t>
  </si>
  <si>
    <t>МБОУ СОШ №9</t>
  </si>
  <si>
    <t>МБОУ СОШ №15</t>
  </si>
  <si>
    <t>МБОУ СОШ №17</t>
  </si>
  <si>
    <t>МБОУ СОШ №18</t>
  </si>
  <si>
    <t>МБОУ СОШ №19</t>
  </si>
  <si>
    <t>ТОГАОУ "Мич. лицей""</t>
  </si>
  <si>
    <t>ВСЕГО</t>
  </si>
  <si>
    <t>Всего победителей и призеров</t>
  </si>
  <si>
    <t>% побед. и призеров от общего кол-ва участников</t>
  </si>
  <si>
    <t>Председатель   жюри:</t>
  </si>
  <si>
    <t>5 класс</t>
  </si>
  <si>
    <t>6 класс</t>
  </si>
  <si>
    <t>муниципалитет</t>
  </si>
  <si>
    <t>Гражданство</t>
  </si>
  <si>
    <t>Кол-во победителей</t>
  </si>
  <si>
    <t>МБОУ "Гимназия"</t>
  </si>
  <si>
    <t>Общий балл ОО</t>
  </si>
  <si>
    <t>Общее кол-во участников от ОО</t>
  </si>
  <si>
    <t>Средний балл ОО</t>
  </si>
  <si>
    <t>ТОГАОУ "Мич. лицей"</t>
  </si>
  <si>
    <t>5 зад.</t>
  </si>
  <si>
    <t>Рейтинговое место ОО по общему уровню участников ШЭ</t>
  </si>
  <si>
    <r>
      <t xml:space="preserve">        1. О подведении итогов проведения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 xml:space="preserve">информатике </t>
    </r>
    <r>
      <rPr>
        <sz val="18"/>
        <color indexed="8"/>
        <rFont val="Times New Roman"/>
        <family val="1"/>
      </rPr>
      <t>на территории г.Мичуринска.</t>
    </r>
  </si>
  <si>
    <r>
      <t xml:space="preserve">       1. Утвердить рейтинговую таблицу результатов участников школьного этапа всероссийской олимпиады школьников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 xml:space="preserve"> на территории г.Мичуринска.</t>
    </r>
  </si>
  <si>
    <t>6 зад.</t>
  </si>
  <si>
    <t>7 зад.</t>
  </si>
  <si>
    <r>
      <t xml:space="preserve">     Чермошенцева Галина Викторовна</t>
    </r>
    <r>
      <rPr>
        <sz val="18"/>
        <color indexed="8"/>
        <rFont val="Times New Roman"/>
        <family val="1"/>
      </rPr>
      <t>____________________________________</t>
    </r>
    <r>
      <rPr>
        <i/>
        <sz val="18"/>
        <color indexed="8"/>
        <rFont val="Times New Roman"/>
        <family val="1"/>
      </rPr>
      <t xml:space="preserve"> (подпись)</t>
    </r>
  </si>
  <si>
    <r>
      <t xml:space="preserve">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2020-2021 учебном году</t>
    </r>
  </si>
  <si>
    <t>Дата проведения олимпиады: 20.10.2020</t>
  </si>
  <si>
    <r>
      <t>"20</t>
    </r>
    <r>
      <rPr>
        <b/>
        <sz val="18"/>
        <color indexed="8"/>
        <rFont val="Times New Roman"/>
        <family val="1"/>
      </rPr>
      <t>" октября 2020</t>
    </r>
  </si>
  <si>
    <r>
      <t xml:space="preserve">Список участников, победителей и призеров школьного этапа всероссийской олимпиады школьников в 2020-2021 учебном году по </t>
    </r>
    <r>
      <rPr>
        <b/>
        <u val="single"/>
        <sz val="18"/>
        <color indexed="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на территории г.Мичуринска</t>
    </r>
  </si>
  <si>
    <t>Места проведения олимпиады: МБОУ СОШ №№1, 2, 7, 9, 15, 18 им.Э.Д.Потапова, 19, МАОУ "СОШ №5 "НТЦ им. И.В.Мичурина", МБОУ "Гимназия", ТОГАОУ "Мичуринский лицей"</t>
  </si>
  <si>
    <t>МАОУ СОШ №5</t>
  </si>
  <si>
    <t>11-01-08-2020-08</t>
  </si>
  <si>
    <t>Лазарев</t>
  </si>
  <si>
    <t>Сергей</t>
  </si>
  <si>
    <t>Олегович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</si>
  <si>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</si>
  <si>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</si>
  <si>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№1" г.Мичуринска Тамбовской области</t>
  </si>
  <si>
    <t>Пышкина Алла Викторовна</t>
  </si>
  <si>
    <t>11-01-09-2020-04</t>
  </si>
  <si>
    <t>Кольцов</t>
  </si>
  <si>
    <t>Михаил</t>
  </si>
  <si>
    <t>Алексеевич</t>
  </si>
  <si>
    <t>Лунина Ирина Васильевна</t>
  </si>
  <si>
    <t>11-01-09-2020-06</t>
  </si>
  <si>
    <t>Кучин</t>
  </si>
  <si>
    <t>Илья</t>
  </si>
  <si>
    <t>Александрович</t>
  </si>
  <si>
    <t>11-01-10-2020-01</t>
  </si>
  <si>
    <t xml:space="preserve">Вехов </t>
  </si>
  <si>
    <t>Иван</t>
  </si>
  <si>
    <t>11-01-10-2020-02</t>
  </si>
  <si>
    <t>Загорулько</t>
  </si>
  <si>
    <t>Альберт</t>
  </si>
  <si>
    <t>Эдуардович</t>
  </si>
  <si>
    <t>11-01-10-2020-03</t>
  </si>
  <si>
    <t xml:space="preserve">Снегирев </t>
  </si>
  <si>
    <t>Павел</t>
  </si>
  <si>
    <t>Евгеньевич</t>
  </si>
  <si>
    <t>11-01-10-2020-05</t>
  </si>
  <si>
    <t>Кузьмин</t>
  </si>
  <si>
    <t>Дмитриевич</t>
  </si>
  <si>
    <t>11-01-10-2020-07</t>
  </si>
  <si>
    <t>Логунов</t>
  </si>
  <si>
    <t>Данила</t>
  </si>
  <si>
    <t>Михайлович</t>
  </si>
  <si>
    <t>11-02-07-2020-01</t>
  </si>
  <si>
    <t>Морозова</t>
  </si>
  <si>
    <t>Александра</t>
  </si>
  <si>
    <t>Сергеевна</t>
  </si>
  <si>
    <t>Ж</t>
  </si>
  <si>
    <t>муниципальное бюджетное общеобразовательное учреждение "Средняя общеобразовательная школа №2" г.Мичуринска Тамбовской области</t>
  </si>
  <si>
    <t>Казанков Владимир Викторович</t>
  </si>
  <si>
    <t>11-02-07-2020-02</t>
  </si>
  <si>
    <t>Ольга</t>
  </si>
  <si>
    <t>11-02-07-2020-04</t>
  </si>
  <si>
    <t>Ермилина</t>
  </si>
  <si>
    <t>Софья</t>
  </si>
  <si>
    <t>Артемовна</t>
  </si>
  <si>
    <t>11-02-07-2020-03</t>
  </si>
  <si>
    <t>Утешев</t>
  </si>
  <si>
    <t>Владислав</t>
  </si>
  <si>
    <t>Вадимович</t>
  </si>
  <si>
    <t>11-02-08-2020-07</t>
  </si>
  <si>
    <t>Желтикова</t>
  </si>
  <si>
    <t>Алена</t>
  </si>
  <si>
    <t>Юрьевна</t>
  </si>
  <si>
    <t>11-02-08-2020-05</t>
  </si>
  <si>
    <t>Лобановская</t>
  </si>
  <si>
    <t>Вероника</t>
  </si>
  <si>
    <t>Романовна</t>
  </si>
  <si>
    <t>11-02-08-2020-06</t>
  </si>
  <si>
    <t>Полянская</t>
  </si>
  <si>
    <t>Анреевна</t>
  </si>
  <si>
    <t>11-05-08-2020-01</t>
  </si>
  <si>
    <t>Барышев</t>
  </si>
  <si>
    <t>Дмитрий</t>
  </si>
  <si>
    <t>муниципальное автономное общеобразовательное учреждение «Средняя общеобразовательная школа №5 «Научно-технологический центр имени И.В.Мичурина» г.Мичуринска Тамбовской области</t>
  </si>
  <si>
    <t>Киселев Андрей Михайлович</t>
  </si>
  <si>
    <t>11-05-09-2020-02</t>
  </si>
  <si>
    <t>Попов</t>
  </si>
  <si>
    <t>Алексей</t>
  </si>
  <si>
    <t>11-05-09-2020-03</t>
  </si>
  <si>
    <t>Магадиев</t>
  </si>
  <si>
    <t>Тимур</t>
  </si>
  <si>
    <t>Маратович</t>
  </si>
  <si>
    <t>11-05-10-2020-04</t>
  </si>
  <si>
    <t>Митянин</t>
  </si>
  <si>
    <t>Игорь</t>
  </si>
  <si>
    <t>Николаевич</t>
  </si>
  <si>
    <t>11-05-10-2020-05</t>
  </si>
  <si>
    <t>Мосякин</t>
  </si>
  <si>
    <t>Владимир</t>
  </si>
  <si>
    <t>Станиславович</t>
  </si>
  <si>
    <t>11-05-10-2020-06</t>
  </si>
  <si>
    <t>Огородинчук</t>
  </si>
  <si>
    <t>Федор</t>
  </si>
  <si>
    <t>Сергеевич</t>
  </si>
  <si>
    <t>11-05-10-2020-07</t>
  </si>
  <si>
    <t>Петров</t>
  </si>
  <si>
    <t>Александр</t>
  </si>
  <si>
    <t>11-07-07-2020-001</t>
  </si>
  <si>
    <t>Куликов</t>
  </si>
  <si>
    <t>Егор</t>
  </si>
  <si>
    <t>муниципальное бюджетное общеобразовательное учреждение "Средняя общеобразовательная школа №9" г.Мичуринска Тамбовской области</t>
  </si>
  <si>
    <t>Смольянинова Надежда Владимировна</t>
  </si>
  <si>
    <t>11-07-08-2020-002</t>
  </si>
  <si>
    <t>Кудрявцев</t>
  </si>
  <si>
    <t>Русланович</t>
  </si>
  <si>
    <t>Кострова Елена Викторовна</t>
  </si>
  <si>
    <t>11-07-08-2020-003</t>
  </si>
  <si>
    <t>Кузьмина</t>
  </si>
  <si>
    <t>Анастасия</t>
  </si>
  <si>
    <t>Олеговна</t>
  </si>
  <si>
    <t>11-07-08-2020-004</t>
  </si>
  <si>
    <t>Семенов</t>
  </si>
  <si>
    <t>11-07-09-2020-007</t>
  </si>
  <si>
    <t>Мещерякова</t>
  </si>
  <si>
    <t>Дарья</t>
  </si>
  <si>
    <t>Витальевна</t>
  </si>
  <si>
    <t>11-07-09-2020-008</t>
  </si>
  <si>
    <t>Некрасова</t>
  </si>
  <si>
    <t>Екатерина</t>
  </si>
  <si>
    <t>Александровна</t>
  </si>
  <si>
    <t>11-07-09-2020-005</t>
  </si>
  <si>
    <t>Кириллова</t>
  </si>
  <si>
    <t>Анна</t>
  </si>
  <si>
    <t>11-07-09-2020-006</t>
  </si>
  <si>
    <t>Куксова</t>
  </si>
  <si>
    <t>Васильевна</t>
  </si>
  <si>
    <t>11-07-10-2020-009</t>
  </si>
  <si>
    <t>Котельников</t>
  </si>
  <si>
    <t>Максим</t>
  </si>
  <si>
    <t>Андреевич</t>
  </si>
  <si>
    <t>11-09-06-2020-01</t>
  </si>
  <si>
    <t>Попова</t>
  </si>
  <si>
    <t>Татьяна</t>
  </si>
  <si>
    <t>11-09-08-2020-02</t>
  </si>
  <si>
    <t>Решетников</t>
  </si>
  <si>
    <t>Кирилл</t>
  </si>
  <si>
    <t>Максимович</t>
  </si>
  <si>
    <t>11-09-10-2020-01</t>
  </si>
  <si>
    <t>Чепраков</t>
  </si>
  <si>
    <t>Даниил</t>
  </si>
  <si>
    <t>Романович</t>
  </si>
  <si>
    <t>11-09-08-2020-01</t>
  </si>
  <si>
    <t>Оксана</t>
  </si>
  <si>
    <t>Гаспарян Карина Лусегеновна</t>
  </si>
  <si>
    <t>11-15-08-2020-01</t>
  </si>
  <si>
    <t>Лисицын</t>
  </si>
  <si>
    <t>муниципальное бюджетное общеобразовательное учреждение "Средняя общеобразовательная школа №15" г.Мичуринска Тамбовской области</t>
  </si>
  <si>
    <t>Чермошенцева Галина Викторовна</t>
  </si>
  <si>
    <t>11-15-08-2020-02</t>
  </si>
  <si>
    <t>Грезнев</t>
  </si>
  <si>
    <t>11-15-08-2020-03</t>
  </si>
  <si>
    <t>Власов</t>
  </si>
  <si>
    <t>Денисович</t>
  </si>
  <si>
    <t>11-15-08-2020-04</t>
  </si>
  <si>
    <t>Самойлов</t>
  </si>
  <si>
    <t>Бурыкина Ольга Алексеевна</t>
  </si>
  <si>
    <t>11-15-10-2020-01</t>
  </si>
  <si>
    <t>Иванов</t>
  </si>
  <si>
    <t>Валериевич</t>
  </si>
  <si>
    <t>11-15-11-2020-01</t>
  </si>
  <si>
    <t>Тутарский</t>
  </si>
  <si>
    <t>11-15-11-2020-02</t>
  </si>
  <si>
    <t>Ждамиров</t>
  </si>
  <si>
    <t>11-15-11-2020-03</t>
  </si>
  <si>
    <t>Новоскольцев</t>
  </si>
  <si>
    <t>11-18-09-2020-18</t>
  </si>
  <si>
    <t>Беляев</t>
  </si>
  <si>
    <t>Константин</t>
  </si>
  <si>
    <t>муниципальное бюджетное общеобразовательное учреждение "Средняя общеобразовательная школа №18 имени Героя Советского Союза Эдуарда Дмитриевича  Потапова" г.Мичуринска Тамбовской области</t>
  </si>
  <si>
    <t>Пашигорева Елена Николаевна</t>
  </si>
  <si>
    <t>11-18-09-2020-19</t>
  </si>
  <si>
    <t>Веткин</t>
  </si>
  <si>
    <t>Никита</t>
  </si>
  <si>
    <t>Викторович</t>
  </si>
  <si>
    <t>11-18-09-2020-20</t>
  </si>
  <si>
    <t>Галкин</t>
  </si>
  <si>
    <t>Вадим</t>
  </si>
  <si>
    <t>11-18-09-2020-21</t>
  </si>
  <si>
    <t>Подольский</t>
  </si>
  <si>
    <t>11-18-09-2020-22</t>
  </si>
  <si>
    <t>Потемин</t>
  </si>
  <si>
    <t>Витальевич</t>
  </si>
  <si>
    <t>11-18-09-2020-23</t>
  </si>
  <si>
    <t>Матвей</t>
  </si>
  <si>
    <t>11-18-09-2020-24</t>
  </si>
  <si>
    <t>Шульц</t>
  </si>
  <si>
    <t>Валерий</t>
  </si>
  <si>
    <t>11-18-10-2020-18</t>
  </si>
  <si>
    <t>Мигунов</t>
  </si>
  <si>
    <t>Плахута Евгений Николаевич</t>
  </si>
  <si>
    <t>11-18-10-2020-20</t>
  </si>
  <si>
    <t xml:space="preserve">Каменский </t>
  </si>
  <si>
    <t>11-18-11-2020-18</t>
  </si>
  <si>
    <t>Воропаева</t>
  </si>
  <si>
    <t>Викторовна</t>
  </si>
  <si>
    <t>11-18-11-2020-19</t>
  </si>
  <si>
    <t>Илюхин</t>
  </si>
  <si>
    <t>Леонид</t>
  </si>
  <si>
    <t>11-18-11-2020-20</t>
  </si>
  <si>
    <t>Матюхин</t>
  </si>
  <si>
    <t>Валерьевич</t>
  </si>
  <si>
    <t>11-19-08-2020-03</t>
  </si>
  <si>
    <t>Метёлкин</t>
  </si>
  <si>
    <t>Игоревич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</si>
  <si>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</si>
  <si>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8</t>
  </si>
  <si>
    <t>Стрельникова Ангелина Викторовна</t>
  </si>
  <si>
    <t>11-19-08-2020-04</t>
  </si>
  <si>
    <t>Черкасов</t>
  </si>
  <si>
    <t>Степан</t>
  </si>
  <si>
    <t>11-19-08-2020-01</t>
  </si>
  <si>
    <t>Полшков</t>
  </si>
  <si>
    <t>Писанюк Светлана Геннадиевна</t>
  </si>
  <si>
    <t>11-19-08-2020-02</t>
  </si>
  <si>
    <t>Тёщин</t>
  </si>
  <si>
    <t>11-19-09-2020-04</t>
  </si>
  <si>
    <t>Кирьянов</t>
  </si>
  <si>
    <t>Ярослав</t>
  </si>
  <si>
    <t>9</t>
  </si>
  <si>
    <t>11-19-09-2020-01</t>
  </si>
  <si>
    <t>Беляева</t>
  </si>
  <si>
    <t>Кристина</t>
  </si>
  <si>
    <t>Валерьевна</t>
  </si>
  <si>
    <t>11-19-09-2020-02</t>
  </si>
  <si>
    <t>Рязанов</t>
  </si>
  <si>
    <t>Антон</t>
  </si>
  <si>
    <t>11-19-09-2020-03</t>
  </si>
  <si>
    <t>Щукин</t>
  </si>
  <si>
    <t>11-19-10-2020-02</t>
  </si>
  <si>
    <t>Василевский</t>
  </si>
  <si>
    <t>Евгений</t>
  </si>
  <si>
    <t>10</t>
  </si>
  <si>
    <t>Чиркин Юрий Алексевич</t>
  </si>
  <si>
    <t>11-19-10-2020-06</t>
  </si>
  <si>
    <t>Позднякова</t>
  </si>
  <si>
    <t>Дмитриевна</t>
  </si>
  <si>
    <t>11-19-10-2020-07</t>
  </si>
  <si>
    <t>Тюняева</t>
  </si>
  <si>
    <t>Елена</t>
  </si>
  <si>
    <t>11-19-10-2020-08</t>
  </si>
  <si>
    <t>Зудин</t>
  </si>
  <si>
    <t>Иванович</t>
  </si>
  <si>
    <t>11-19-10-2020-01</t>
  </si>
  <si>
    <t>Аверков</t>
  </si>
  <si>
    <t>11-19-10-2020-03</t>
  </si>
  <si>
    <t>Винокуров</t>
  </si>
  <si>
    <t>11-19-10-2020-09</t>
  </si>
  <si>
    <t>Меренков</t>
  </si>
  <si>
    <t>Артём</t>
  </si>
  <si>
    <t>11-19-10-2020-05</t>
  </si>
  <si>
    <t>Пиндюрин</t>
  </si>
  <si>
    <t>Анатольевич</t>
  </si>
  <si>
    <t>11-19-11-2020-08</t>
  </si>
  <si>
    <t>Чиркина</t>
  </si>
  <si>
    <t>11</t>
  </si>
  <si>
    <t>11-19-11-2020-03</t>
  </si>
  <si>
    <t>Смагин</t>
  </si>
  <si>
    <t>Георгий</t>
  </si>
  <si>
    <t>11-19-11-2020-01</t>
  </si>
  <si>
    <t>Зайцев</t>
  </si>
  <si>
    <t>11-19-11-2020-04</t>
  </si>
  <si>
    <t>Трунов</t>
  </si>
  <si>
    <t>11-19-11-2020-05</t>
  </si>
  <si>
    <t>Фёдоров</t>
  </si>
  <si>
    <t>11-19-11-2020-06</t>
  </si>
  <si>
    <t>Фефелов</t>
  </si>
  <si>
    <t>11-19-11-2020-09</t>
  </si>
  <si>
    <t>Щекочихин</t>
  </si>
  <si>
    <t>11-20-09-2020-01</t>
  </si>
  <si>
    <t>Забелин</t>
  </si>
  <si>
    <t>муниципальное бюджетное общеобразовательное учреждение "Гимназия" г.Мичуринска Тамбовской области</t>
  </si>
  <si>
    <t>Кострикина Галина Владимировна</t>
  </si>
  <si>
    <t>11-20-10-2020-01</t>
  </si>
  <si>
    <t xml:space="preserve">Галкин  </t>
  </si>
  <si>
    <t>11-20-10-2020-02</t>
  </si>
  <si>
    <t>Ефремова</t>
  </si>
  <si>
    <t>Валерия</t>
  </si>
  <si>
    <t>11-20-10-2020-03</t>
  </si>
  <si>
    <t xml:space="preserve">Майоров </t>
  </si>
  <si>
    <t>11-20-10-2020-04</t>
  </si>
  <si>
    <t>Полянский</t>
  </si>
  <si>
    <t>Артемий</t>
  </si>
  <si>
    <t>11-21-05-2020-01</t>
  </si>
  <si>
    <t xml:space="preserve">Лопатин </t>
  </si>
  <si>
    <t>тамбовское областное государственное автономное общеобразовательное учреждение "Мичуринский лицей-интернат"</t>
  </si>
  <si>
    <t>Скрипко Юлия Алексеевна</t>
  </si>
  <si>
    <t>11-21-05-2020-02</t>
  </si>
  <si>
    <t>Макарова</t>
  </si>
  <si>
    <t>Стефания</t>
  </si>
  <si>
    <t>11-21-05-2020-03</t>
  </si>
  <si>
    <t>Тихов</t>
  </si>
  <si>
    <t>Тимофей</t>
  </si>
  <si>
    <t>11-21-05-2020-04</t>
  </si>
  <si>
    <t xml:space="preserve">Осинкин </t>
  </si>
  <si>
    <t>11-21-05-2020-05</t>
  </si>
  <si>
    <t>Тенищева</t>
  </si>
  <si>
    <t>Виктория</t>
  </si>
  <si>
    <t>11-21-06-2020-01</t>
  </si>
  <si>
    <t>Десятова</t>
  </si>
  <si>
    <t>Полина</t>
  </si>
  <si>
    <t>11-21-06-2020-02</t>
  </si>
  <si>
    <t xml:space="preserve">Косова </t>
  </si>
  <si>
    <t>Николаевна</t>
  </si>
  <si>
    <t>11-21-06-2020-03</t>
  </si>
  <si>
    <t>Верзилина</t>
  </si>
  <si>
    <t>Ева</t>
  </si>
  <si>
    <t>11-21-06-2020-04</t>
  </si>
  <si>
    <t>Дударев</t>
  </si>
  <si>
    <t>Захар</t>
  </si>
  <si>
    <t>11-21-06-2020-05</t>
  </si>
  <si>
    <t>Семенова</t>
  </si>
  <si>
    <t>Алисв</t>
  </si>
  <si>
    <t>11-21-06-2020-06</t>
  </si>
  <si>
    <t>Найденова</t>
  </si>
  <si>
    <t>Алексеевна</t>
  </si>
  <si>
    <t>11-21-06-2020-07</t>
  </si>
  <si>
    <t>Мишук</t>
  </si>
  <si>
    <t>Юрьевич</t>
  </si>
  <si>
    <t>11-21-06-2020-08</t>
  </si>
  <si>
    <t>Егоров</t>
  </si>
  <si>
    <t>Владимирович</t>
  </si>
  <si>
    <t>11-21-06-2020-09</t>
  </si>
  <si>
    <t>Росляков</t>
  </si>
  <si>
    <t>11-21-06-2020-10</t>
  </si>
  <si>
    <t>Дубонина</t>
  </si>
  <si>
    <t>Ульяна</t>
  </si>
  <si>
    <t>Владиславовна</t>
  </si>
  <si>
    <t>11-21-06-2020-11</t>
  </si>
  <si>
    <t>Митрохина</t>
  </si>
  <si>
    <t>11-21-06-2020-12</t>
  </si>
  <si>
    <t>Долгих</t>
  </si>
  <si>
    <t>11-21-06-2020-13</t>
  </si>
  <si>
    <t>Прошкин</t>
  </si>
  <si>
    <t>11-21-06-2020-14</t>
  </si>
  <si>
    <t>Сахаров</t>
  </si>
  <si>
    <t>Павлович</t>
  </si>
  <si>
    <t>11-21-09-2020-01</t>
  </si>
  <si>
    <t>Ефимова</t>
  </si>
  <si>
    <t>Десятник Алексей Андреевич</t>
  </si>
  <si>
    <t>11-21-09-2020-02</t>
  </si>
  <si>
    <t>Ильина</t>
  </si>
  <si>
    <t>София</t>
  </si>
  <si>
    <t>11-21-09-2020-03</t>
  </si>
  <si>
    <t>Полубояринов</t>
  </si>
  <si>
    <t>11-21-10-2020-01</t>
  </si>
  <si>
    <t>Луговцов</t>
  </si>
  <si>
    <t>11-21-10-2020-02</t>
  </si>
  <si>
    <t>Отрошко</t>
  </si>
  <si>
    <t>Вячеславович</t>
  </si>
  <si>
    <t>11-21-11-2020-01</t>
  </si>
  <si>
    <t>Осинкин</t>
  </si>
  <si>
    <t>11-21-11-2020-02</t>
  </si>
  <si>
    <t>Петрищев</t>
  </si>
  <si>
    <t>призер</t>
  </si>
  <si>
    <t>победитель</t>
  </si>
  <si>
    <t>муниципальное бюджетное общеобразовательное учреждение "Средняя общеобразовательная школа №7" г.Мичуринска Тамбовской области</t>
  </si>
  <si>
    <t>6</t>
  </si>
  <si>
    <t>0</t>
  </si>
  <si>
    <t>7</t>
  </si>
  <si>
    <r>
      <t xml:space="preserve">Количество участников олимпиады: </t>
    </r>
    <r>
      <rPr>
        <b/>
        <sz val="18"/>
        <color indexed="8"/>
        <rFont val="Times New Roman"/>
        <family val="1"/>
      </rPr>
      <t>всего - 109</t>
    </r>
    <r>
      <rPr>
        <sz val="18"/>
        <color indexed="8"/>
        <rFont val="Times New Roman"/>
        <family val="1"/>
      </rPr>
      <t>,  5 класс - 5, 6 класс - 15, 7 класс - 5, 8 класс - 18, 9 класс - 23, 10 класс - 28, 11 класс - 15.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</si>
</sst>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0.000%"/>
    <numFmt numFmtId="179" formatCode="dd/mm/yy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u val="single"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i/>
      <sz val="1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medium">
        <color rgb="FF000000"/>
      </right>
      <top style="thick"/>
      <bottom style="thick"/>
    </border>
    <border>
      <left style="medium">
        <color rgb="FF000000"/>
      </left>
      <right style="medium">
        <color rgb="FF000000"/>
      </right>
      <top style="thick"/>
      <bottom style="thick"/>
    </border>
    <border>
      <left style="medium">
        <color rgb="FF000000"/>
      </left>
      <right>
        <color indexed="63"/>
      </right>
      <top style="thick"/>
      <bottom style="thick"/>
    </border>
    <border>
      <left style="medium"/>
      <right style="medium">
        <color rgb="FF000000"/>
      </right>
      <top style="thick"/>
      <bottom style="thick"/>
    </border>
    <border>
      <left style="medium">
        <color rgb="FF000000"/>
      </left>
      <right style="medium"/>
      <top style="thick"/>
      <bottom style="thick"/>
    </border>
    <border>
      <left>
        <color indexed="63"/>
      </left>
      <right style="medium">
        <color rgb="FF000000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176" fontId="49" fillId="33" borderId="11" xfId="0" applyNumberFormat="1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11" xfId="0" applyFont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49" fillId="33" borderId="11" xfId="57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wrapText="1"/>
    </xf>
    <xf numFmtId="0" fontId="54" fillId="36" borderId="11" xfId="0" applyFont="1" applyFill="1" applyBorder="1" applyAlignment="1">
      <alignment wrapText="1"/>
    </xf>
    <xf numFmtId="0" fontId="54" fillId="36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9" fillId="37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37" borderId="11" xfId="0" applyFont="1" applyFill="1" applyBorder="1" applyAlignment="1">
      <alignment horizontal="center" vertical="center"/>
    </xf>
    <xf numFmtId="0" fontId="54" fillId="38" borderId="1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56" fillId="0" borderId="0" xfId="0" applyNumberFormat="1" applyFont="1" applyAlignment="1">
      <alignment horizontal="center" vertical="center"/>
    </xf>
    <xf numFmtId="176" fontId="56" fillId="0" borderId="0" xfId="0" applyNumberFormat="1" applyFont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 wrapText="1"/>
    </xf>
    <xf numFmtId="176" fontId="57" fillId="36" borderId="11" xfId="0" applyNumberFormat="1" applyFont="1" applyFill="1" applyBorder="1" applyAlignment="1">
      <alignment horizontal="center" vertical="center" wrapText="1"/>
    </xf>
    <xf numFmtId="0" fontId="49" fillId="36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188" fontId="49" fillId="33" borderId="11" xfId="57" applyNumberFormat="1" applyFont="1" applyFill="1" applyBorder="1" applyAlignment="1">
      <alignment horizontal="center" vertical="center" wrapText="1"/>
    </xf>
    <xf numFmtId="0" fontId="54" fillId="37" borderId="11" xfId="0" applyNumberFormat="1" applyFont="1" applyFill="1" applyBorder="1" applyAlignment="1">
      <alignment horizontal="center" vertical="center" wrapText="1"/>
    </xf>
    <xf numFmtId="0" fontId="49" fillId="37" borderId="11" xfId="0" applyFont="1" applyFill="1" applyBorder="1" applyAlignment="1">
      <alignment wrapText="1"/>
    </xf>
    <xf numFmtId="49" fontId="54" fillId="37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wrapText="1"/>
    </xf>
    <xf numFmtId="0" fontId="56" fillId="0" borderId="11" xfId="0" applyFont="1" applyBorder="1" applyAlignment="1">
      <alignment horizontal="center"/>
    </xf>
    <xf numFmtId="176" fontId="56" fillId="0" borderId="11" xfId="0" applyNumberFormat="1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/>
    </xf>
    <xf numFmtId="0" fontId="49" fillId="36" borderId="0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/>
    </xf>
    <xf numFmtId="0" fontId="54" fillId="36" borderId="11" xfId="0" applyFont="1" applyFill="1" applyBorder="1" applyAlignment="1">
      <alignment horizontal="center" vertical="center"/>
    </xf>
    <xf numFmtId="188" fontId="54" fillId="36" borderId="11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188" fontId="56" fillId="0" borderId="11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14" fontId="49" fillId="0" borderId="11" xfId="0" applyNumberFormat="1" applyFont="1" applyBorder="1" applyAlignment="1">
      <alignment horizontal="center" vertical="center" wrapText="1"/>
    </xf>
    <xf numFmtId="1" fontId="53" fillId="0" borderId="11" xfId="0" applyNumberFormat="1" applyFont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176" fontId="6" fillId="39" borderId="11" xfId="0" applyNumberFormat="1" applyFont="1" applyFill="1" applyBorder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176" fontId="6" fillId="39" borderId="11" xfId="57" applyNumberFormat="1" applyFont="1" applyFill="1" applyBorder="1" applyAlignment="1">
      <alignment horizontal="center" vertical="center" wrapText="1"/>
    </xf>
    <xf numFmtId="0" fontId="49" fillId="38" borderId="11" xfId="0" applyFont="1" applyFill="1" applyBorder="1" applyAlignment="1">
      <alignment horizontal="center" vertical="center" wrapText="1"/>
    </xf>
    <xf numFmtId="49" fontId="54" fillId="38" borderId="11" xfId="0" applyNumberFormat="1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54" fillId="41" borderId="11" xfId="0" applyFont="1" applyFill="1" applyBorder="1" applyAlignment="1">
      <alignment horizontal="center" vertical="center"/>
    </xf>
    <xf numFmtId="0" fontId="54" fillId="19" borderId="11" xfId="0" applyFont="1" applyFill="1" applyBorder="1" applyAlignment="1">
      <alignment horizontal="center" vertical="center"/>
    </xf>
    <xf numFmtId="0" fontId="54" fillId="19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view="pageBreakPreview" zoomScale="55" zoomScaleNormal="47" zoomScaleSheetLayoutView="55" zoomScalePageLayoutView="0" workbookViewId="0" topLeftCell="A1">
      <selection activeCell="A11" sqref="A11"/>
    </sheetView>
  </sheetViews>
  <sheetFormatPr defaultColWidth="9.140625" defaultRowHeight="15"/>
  <cols>
    <col min="2" max="2" width="23.140625" style="0" customWidth="1"/>
    <col min="3" max="3" width="25.140625" style="0" customWidth="1"/>
    <col min="4" max="4" width="20.28125" style="0" customWidth="1"/>
    <col min="5" max="5" width="18.8515625" style="0" customWidth="1"/>
    <col min="6" max="6" width="24.421875" style="0" customWidth="1"/>
    <col min="7" max="7" width="11.140625" style="0" customWidth="1"/>
    <col min="8" max="8" width="15.7109375" style="0" customWidth="1"/>
    <col min="9" max="9" width="19.8515625" style="0" customWidth="1"/>
    <col min="10" max="10" width="58.28125" style="0" customWidth="1"/>
    <col min="11" max="11" width="12.57421875" style="0" customWidth="1"/>
    <col min="12" max="12" width="15.7109375" style="0" customWidth="1"/>
    <col min="13" max="13" width="12.8515625" style="0" customWidth="1"/>
    <col min="14" max="14" width="15.57421875" style="0" customWidth="1"/>
    <col min="15" max="18" width="17.00390625" style="0" customWidth="1"/>
    <col min="19" max="19" width="14.57421875" style="0" customWidth="1"/>
    <col min="20" max="20" width="16.00390625" style="0" customWidth="1"/>
    <col min="21" max="21" width="17.421875" style="0" customWidth="1"/>
    <col min="22" max="22" width="16.28125" style="0" customWidth="1"/>
    <col min="23" max="23" width="15.7109375" style="0" customWidth="1"/>
    <col min="24" max="24" width="18.28125" style="0" customWidth="1"/>
    <col min="25" max="25" width="21.421875" style="0" customWidth="1"/>
  </cols>
  <sheetData>
    <row r="1" spans="1:25" ht="22.5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</row>
    <row r="2" spans="1:25" ht="22.5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</row>
    <row r="3" spans="1:25" ht="22.5">
      <c r="A3" s="62" t="s">
        <v>71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2:25" ht="22.5">
      <c r="B4" s="62" t="s">
        <v>16</v>
      </c>
      <c r="C4" s="63"/>
      <c r="D4" s="63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62" t="s">
        <v>73</v>
      </c>
      <c r="T4" s="62"/>
      <c r="U4" s="62"/>
      <c r="V4" s="62"/>
      <c r="W4" s="62"/>
      <c r="X4" s="10"/>
      <c r="Y4" s="8"/>
    </row>
    <row r="5" spans="1:25" ht="23.25">
      <c r="A5" s="64" t="s">
        <v>429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ht="23.25">
      <c r="A6" s="64" t="s">
        <v>75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23.25">
      <c r="A7" s="64" t="s">
        <v>72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ht="23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20"/>
      <c r="P8" s="52"/>
      <c r="Q8" s="52"/>
      <c r="R8" s="51"/>
      <c r="S8" s="9"/>
      <c r="T8" s="9"/>
      <c r="U8" s="9"/>
      <c r="V8" s="9"/>
      <c r="W8" s="9"/>
      <c r="X8" s="9"/>
      <c r="Y8" s="9"/>
    </row>
    <row r="9" spans="1:25" ht="23.25">
      <c r="A9" s="67" t="s">
        <v>22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ht="23.25">
      <c r="A10" s="64" t="s">
        <v>66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ht="23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0"/>
      <c r="P11" s="52"/>
      <c r="Q11" s="52"/>
      <c r="R11" s="51"/>
      <c r="S11" s="9"/>
      <c r="T11" s="9"/>
      <c r="U11" s="9"/>
      <c r="V11" s="9"/>
      <c r="W11" s="9"/>
      <c r="X11" s="9"/>
      <c r="Y11" s="9"/>
    </row>
    <row r="12" spans="1:25" ht="23.25">
      <c r="A12" s="67" t="s">
        <v>23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ht="23.25">
      <c r="A13" s="64" t="s">
        <v>67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ht="23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20"/>
      <c r="P14" s="52"/>
      <c r="Q14" s="52"/>
      <c r="R14" s="51"/>
      <c r="S14" s="9"/>
      <c r="T14" s="9"/>
      <c r="U14" s="9"/>
      <c r="V14" s="9"/>
      <c r="W14" s="9"/>
      <c r="X14" s="9"/>
      <c r="Y14" s="9"/>
    </row>
    <row r="15" spans="1:25" ht="22.5">
      <c r="A15" s="65" t="s">
        <v>74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ht="23.25">
      <c r="A16" s="66" t="s">
        <v>24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24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ht="76.5" thickBot="1" thickTop="1">
      <c r="A18" s="22" t="s">
        <v>0</v>
      </c>
      <c r="B18" s="23" t="s">
        <v>1</v>
      </c>
      <c r="C18" s="24" t="s">
        <v>10</v>
      </c>
      <c r="D18" s="25" t="s">
        <v>2</v>
      </c>
      <c r="E18" s="23" t="s">
        <v>3</v>
      </c>
      <c r="F18" s="26" t="s">
        <v>4</v>
      </c>
      <c r="G18" s="27" t="s">
        <v>5</v>
      </c>
      <c r="H18" s="23" t="s">
        <v>6</v>
      </c>
      <c r="I18" s="23" t="s">
        <v>57</v>
      </c>
      <c r="J18" s="23" t="s">
        <v>7</v>
      </c>
      <c r="K18" s="26" t="s">
        <v>8</v>
      </c>
      <c r="L18" s="28" t="s">
        <v>17</v>
      </c>
      <c r="M18" s="28" t="s">
        <v>18</v>
      </c>
      <c r="N18" s="28" t="s">
        <v>19</v>
      </c>
      <c r="O18" s="28" t="s">
        <v>20</v>
      </c>
      <c r="P18" s="28" t="s">
        <v>64</v>
      </c>
      <c r="Q18" s="28" t="s">
        <v>68</v>
      </c>
      <c r="R18" s="28" t="s">
        <v>69</v>
      </c>
      <c r="S18" s="28" t="s">
        <v>11</v>
      </c>
      <c r="T18" s="28" t="s">
        <v>14</v>
      </c>
      <c r="U18" s="28" t="s">
        <v>15</v>
      </c>
      <c r="V18" s="28" t="s">
        <v>12</v>
      </c>
      <c r="W18" s="28" t="s">
        <v>13</v>
      </c>
      <c r="X18" s="28" t="s">
        <v>25</v>
      </c>
      <c r="Y18" s="29" t="s">
        <v>9</v>
      </c>
    </row>
    <row r="19" spans="1:25" ht="78" customHeight="1" thickTop="1">
      <c r="A19" s="1">
        <v>1</v>
      </c>
      <c r="B19" s="1" t="s">
        <v>16</v>
      </c>
      <c r="C19" s="2" t="s">
        <v>364</v>
      </c>
      <c r="D19" s="2" t="s">
        <v>365</v>
      </c>
      <c r="E19" s="2" t="s">
        <v>366</v>
      </c>
      <c r="F19" s="2" t="s">
        <v>305</v>
      </c>
      <c r="G19" s="2" t="s">
        <v>116</v>
      </c>
      <c r="H19" s="68">
        <v>39973</v>
      </c>
      <c r="I19" s="2" t="s">
        <v>82</v>
      </c>
      <c r="J19" s="2" t="s">
        <v>354</v>
      </c>
      <c r="K19" s="2">
        <v>5</v>
      </c>
      <c r="L19" s="12"/>
      <c r="M19" s="12">
        <v>5</v>
      </c>
      <c r="N19" s="12"/>
      <c r="O19" s="12">
        <v>0</v>
      </c>
      <c r="P19" s="12">
        <v>3</v>
      </c>
      <c r="Q19" s="12"/>
      <c r="R19" s="12"/>
      <c r="S19" s="3">
        <f>SUM(L19:R19)</f>
        <v>8</v>
      </c>
      <c r="T19" s="12">
        <v>25</v>
      </c>
      <c r="U19" s="4">
        <f>S19/T19</f>
        <v>0.32</v>
      </c>
      <c r="V19" s="5"/>
      <c r="W19" s="5"/>
      <c r="X19" s="79" t="s">
        <v>423</v>
      </c>
      <c r="Y19" s="2" t="s">
        <v>355</v>
      </c>
    </row>
    <row r="20" spans="1:25" ht="84" customHeight="1">
      <c r="A20" s="2">
        <v>2</v>
      </c>
      <c r="B20" s="2" t="s">
        <v>16</v>
      </c>
      <c r="C20" s="2" t="s">
        <v>356</v>
      </c>
      <c r="D20" s="2" t="s">
        <v>357</v>
      </c>
      <c r="E20" s="2" t="s">
        <v>358</v>
      </c>
      <c r="F20" s="2" t="s">
        <v>305</v>
      </c>
      <c r="G20" s="2" t="s">
        <v>116</v>
      </c>
      <c r="H20" s="68">
        <v>39969</v>
      </c>
      <c r="I20" s="2" t="s">
        <v>82</v>
      </c>
      <c r="J20" s="2" t="s">
        <v>354</v>
      </c>
      <c r="K20" s="2">
        <v>5</v>
      </c>
      <c r="L20" s="12">
        <v>0</v>
      </c>
      <c r="M20" s="12">
        <v>0</v>
      </c>
      <c r="N20" s="12">
        <v>1</v>
      </c>
      <c r="O20" s="12">
        <v>1</v>
      </c>
      <c r="P20" s="12">
        <v>0</v>
      </c>
      <c r="Q20" s="12"/>
      <c r="R20" s="12"/>
      <c r="S20" s="3">
        <f>SUM(L20:R20)</f>
        <v>2</v>
      </c>
      <c r="T20" s="12">
        <v>25</v>
      </c>
      <c r="U20" s="4">
        <f>S20/T20</f>
        <v>0.08</v>
      </c>
      <c r="V20" s="5"/>
      <c r="W20" s="5"/>
      <c r="X20" s="79"/>
      <c r="Y20" s="2" t="s">
        <v>355</v>
      </c>
    </row>
    <row r="21" spans="1:25" ht="82.5" customHeight="1">
      <c r="A21" s="1">
        <v>3</v>
      </c>
      <c r="B21" s="13" t="s">
        <v>16</v>
      </c>
      <c r="C21" s="2" t="s">
        <v>362</v>
      </c>
      <c r="D21" s="2" t="s">
        <v>363</v>
      </c>
      <c r="E21" s="2" t="s">
        <v>147</v>
      </c>
      <c r="F21" s="2" t="s">
        <v>93</v>
      </c>
      <c r="G21" s="2" t="s">
        <v>81</v>
      </c>
      <c r="H21" s="68">
        <v>40303</v>
      </c>
      <c r="I21" s="2" t="s">
        <v>82</v>
      </c>
      <c r="J21" s="2" t="s">
        <v>354</v>
      </c>
      <c r="K21" s="2">
        <v>5</v>
      </c>
      <c r="L21" s="12"/>
      <c r="M21" s="12">
        <v>0</v>
      </c>
      <c r="N21" s="12"/>
      <c r="O21" s="12">
        <v>2</v>
      </c>
      <c r="P21" s="12">
        <v>0</v>
      </c>
      <c r="Q21" s="12"/>
      <c r="R21" s="12"/>
      <c r="S21" s="3">
        <f>SUM(L21:R21)</f>
        <v>2</v>
      </c>
      <c r="T21" s="12">
        <v>25</v>
      </c>
      <c r="U21" s="4">
        <f>S21/T21</f>
        <v>0.08</v>
      </c>
      <c r="V21" s="5"/>
      <c r="W21" s="5"/>
      <c r="X21" s="79"/>
      <c r="Y21" s="2" t="s">
        <v>355</v>
      </c>
    </row>
    <row r="22" spans="1:25" ht="84" customHeight="1">
      <c r="A22" s="2">
        <v>4</v>
      </c>
      <c r="B22" s="13" t="s">
        <v>16</v>
      </c>
      <c r="C22" s="2" t="s">
        <v>352</v>
      </c>
      <c r="D22" s="2" t="s">
        <v>353</v>
      </c>
      <c r="E22" s="2" t="s">
        <v>142</v>
      </c>
      <c r="F22" s="2" t="s">
        <v>93</v>
      </c>
      <c r="G22" s="2" t="s">
        <v>81</v>
      </c>
      <c r="H22" s="68">
        <v>40002</v>
      </c>
      <c r="I22" s="2" t="s">
        <v>82</v>
      </c>
      <c r="J22" s="2" t="s">
        <v>354</v>
      </c>
      <c r="K22" s="2">
        <v>5</v>
      </c>
      <c r="L22" s="12">
        <v>0</v>
      </c>
      <c r="M22" s="12">
        <v>0</v>
      </c>
      <c r="N22" s="12"/>
      <c r="O22" s="12">
        <v>1</v>
      </c>
      <c r="P22" s="12">
        <v>0</v>
      </c>
      <c r="Q22" s="12"/>
      <c r="R22" s="12"/>
      <c r="S22" s="3">
        <f>SUM(L22:R22)</f>
        <v>1</v>
      </c>
      <c r="T22" s="12">
        <v>25</v>
      </c>
      <c r="U22" s="14">
        <f>S22/T22</f>
        <v>0.04</v>
      </c>
      <c r="V22" s="5"/>
      <c r="W22" s="5"/>
      <c r="X22" s="79"/>
      <c r="Y22" s="2" t="s">
        <v>355</v>
      </c>
    </row>
    <row r="23" spans="1:25" ht="104.25" customHeight="1">
      <c r="A23" s="1">
        <v>5</v>
      </c>
      <c r="B23" s="2" t="s">
        <v>16</v>
      </c>
      <c r="C23" s="2" t="s">
        <v>359</v>
      </c>
      <c r="D23" s="2" t="s">
        <v>360</v>
      </c>
      <c r="E23" s="2" t="s">
        <v>361</v>
      </c>
      <c r="F23" s="2" t="s">
        <v>163</v>
      </c>
      <c r="G23" s="2" t="s">
        <v>81</v>
      </c>
      <c r="H23" s="68">
        <v>40215</v>
      </c>
      <c r="I23" s="2" t="s">
        <v>82</v>
      </c>
      <c r="J23" s="2" t="s">
        <v>354</v>
      </c>
      <c r="K23" s="2">
        <v>5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/>
      <c r="R23" s="12"/>
      <c r="S23" s="3">
        <f>SUM(L23:R23)</f>
        <v>0</v>
      </c>
      <c r="T23" s="12">
        <v>25</v>
      </c>
      <c r="U23" s="4">
        <f>S23/T23</f>
        <v>0</v>
      </c>
      <c r="V23" s="5"/>
      <c r="W23" s="5"/>
      <c r="X23" s="79"/>
      <c r="Y23" s="2" t="s">
        <v>355</v>
      </c>
    </row>
    <row r="24" spans="1:25" ht="81.75" customHeight="1">
      <c r="A24" s="2">
        <v>6</v>
      </c>
      <c r="B24" s="13" t="s">
        <v>16</v>
      </c>
      <c r="C24" s="2" t="s">
        <v>367</v>
      </c>
      <c r="D24" s="2" t="s">
        <v>368</v>
      </c>
      <c r="E24" s="2" t="s">
        <v>369</v>
      </c>
      <c r="F24" s="2" t="s">
        <v>115</v>
      </c>
      <c r="G24" s="2" t="s">
        <v>116</v>
      </c>
      <c r="H24" s="68">
        <v>39709</v>
      </c>
      <c r="I24" s="2" t="s">
        <v>82</v>
      </c>
      <c r="J24" s="2" t="s">
        <v>354</v>
      </c>
      <c r="K24" s="2">
        <v>6</v>
      </c>
      <c r="L24" s="12">
        <v>5</v>
      </c>
      <c r="M24" s="12">
        <v>5</v>
      </c>
      <c r="N24" s="12">
        <v>5</v>
      </c>
      <c r="O24" s="12">
        <v>1</v>
      </c>
      <c r="P24" s="12">
        <v>5</v>
      </c>
      <c r="Q24" s="12"/>
      <c r="R24" s="12"/>
      <c r="S24" s="3">
        <f>SUM(L24:R24)</f>
        <v>21</v>
      </c>
      <c r="T24" s="12">
        <v>25</v>
      </c>
      <c r="U24" s="4">
        <f>S24/T24</f>
        <v>0.84</v>
      </c>
      <c r="V24" s="5"/>
      <c r="W24" s="5"/>
      <c r="X24" s="79" t="s">
        <v>424</v>
      </c>
      <c r="Y24" s="2" t="s">
        <v>355</v>
      </c>
    </row>
    <row r="25" spans="1:25" ht="88.5" customHeight="1">
      <c r="A25" s="1">
        <v>7</v>
      </c>
      <c r="B25" s="2" t="s">
        <v>16</v>
      </c>
      <c r="C25" s="2" t="s">
        <v>200</v>
      </c>
      <c r="D25" s="2" t="s">
        <v>201</v>
      </c>
      <c r="E25" s="2" t="s">
        <v>202</v>
      </c>
      <c r="F25" s="2" t="s">
        <v>195</v>
      </c>
      <c r="G25" s="2" t="s">
        <v>116</v>
      </c>
      <c r="H25" s="68">
        <v>39621</v>
      </c>
      <c r="I25" s="2" t="s">
        <v>82</v>
      </c>
      <c r="J25" s="21" t="s">
        <v>170</v>
      </c>
      <c r="K25" s="2">
        <v>6</v>
      </c>
      <c r="L25" s="12">
        <v>5</v>
      </c>
      <c r="M25" s="12">
        <v>5</v>
      </c>
      <c r="N25" s="12">
        <v>5</v>
      </c>
      <c r="O25" s="12">
        <v>0</v>
      </c>
      <c r="P25" s="12">
        <v>5</v>
      </c>
      <c r="Q25" s="12"/>
      <c r="R25" s="12"/>
      <c r="S25" s="3">
        <f>SUM(L25:R25)</f>
        <v>20</v>
      </c>
      <c r="T25" s="12">
        <v>25</v>
      </c>
      <c r="U25" s="14">
        <f>S25/T25</f>
        <v>0.8</v>
      </c>
      <c r="V25" s="5"/>
      <c r="W25" s="5"/>
      <c r="X25" s="79" t="s">
        <v>423</v>
      </c>
      <c r="Y25" s="2" t="s">
        <v>175</v>
      </c>
    </row>
    <row r="26" spans="1:25" ht="82.5" customHeight="1">
      <c r="A26" s="2">
        <v>8</v>
      </c>
      <c r="B26" s="2" t="s">
        <v>16</v>
      </c>
      <c r="C26" s="2" t="s">
        <v>373</v>
      </c>
      <c r="D26" s="2" t="s">
        <v>374</v>
      </c>
      <c r="E26" s="2" t="s">
        <v>375</v>
      </c>
      <c r="F26" s="2" t="s">
        <v>115</v>
      </c>
      <c r="G26" s="2" t="s">
        <v>116</v>
      </c>
      <c r="H26" s="68">
        <v>39520</v>
      </c>
      <c r="I26" s="2" t="s">
        <v>82</v>
      </c>
      <c r="J26" s="2" t="s">
        <v>354</v>
      </c>
      <c r="K26" s="2">
        <v>6</v>
      </c>
      <c r="L26" s="12">
        <v>5</v>
      </c>
      <c r="M26" s="12">
        <v>5</v>
      </c>
      <c r="N26" s="12">
        <v>2</v>
      </c>
      <c r="O26" s="12">
        <v>1</v>
      </c>
      <c r="P26" s="12">
        <v>5</v>
      </c>
      <c r="Q26" s="12"/>
      <c r="R26" s="12"/>
      <c r="S26" s="3">
        <f>SUM(L26:R26)</f>
        <v>18</v>
      </c>
      <c r="T26" s="12">
        <v>25</v>
      </c>
      <c r="U26" s="4">
        <f>S26/T26</f>
        <v>0.72</v>
      </c>
      <c r="V26" s="5"/>
      <c r="W26" s="5"/>
      <c r="X26" s="79" t="s">
        <v>423</v>
      </c>
      <c r="Y26" s="2" t="s">
        <v>355</v>
      </c>
    </row>
    <row r="27" spans="1:25" ht="85.5" customHeight="1">
      <c r="A27" s="1">
        <v>9</v>
      </c>
      <c r="B27" s="13" t="s">
        <v>16</v>
      </c>
      <c r="C27" s="2" t="s">
        <v>401</v>
      </c>
      <c r="D27" s="2" t="s">
        <v>402</v>
      </c>
      <c r="E27" s="2" t="s">
        <v>253</v>
      </c>
      <c r="F27" s="2" t="s">
        <v>163</v>
      </c>
      <c r="G27" s="2" t="s">
        <v>81</v>
      </c>
      <c r="H27" s="68">
        <v>39714</v>
      </c>
      <c r="I27" s="2" t="s">
        <v>82</v>
      </c>
      <c r="J27" s="2" t="s">
        <v>354</v>
      </c>
      <c r="K27" s="2">
        <v>6</v>
      </c>
      <c r="L27" s="12">
        <v>0</v>
      </c>
      <c r="M27" s="12">
        <v>5</v>
      </c>
      <c r="N27" s="12">
        <v>0</v>
      </c>
      <c r="O27" s="12">
        <v>1</v>
      </c>
      <c r="P27" s="12">
        <v>5</v>
      </c>
      <c r="Q27" s="12"/>
      <c r="R27" s="12"/>
      <c r="S27" s="3">
        <f>SUM(L27:R27)</f>
        <v>11</v>
      </c>
      <c r="T27" s="12">
        <v>25</v>
      </c>
      <c r="U27" s="4">
        <f>S27/T27</f>
        <v>0.44</v>
      </c>
      <c r="V27" s="5"/>
      <c r="W27" s="5"/>
      <c r="X27" s="79" t="s">
        <v>423</v>
      </c>
      <c r="Y27" s="2" t="s">
        <v>355</v>
      </c>
    </row>
    <row r="28" spans="1:25" ht="107.25" customHeight="1">
      <c r="A28" s="2">
        <v>10</v>
      </c>
      <c r="B28" s="2" t="s">
        <v>16</v>
      </c>
      <c r="C28" s="2" t="s">
        <v>388</v>
      </c>
      <c r="D28" s="2" t="s">
        <v>389</v>
      </c>
      <c r="E28" s="2" t="s">
        <v>361</v>
      </c>
      <c r="F28" s="2" t="s">
        <v>390</v>
      </c>
      <c r="G28" s="2" t="s">
        <v>81</v>
      </c>
      <c r="H28" s="68">
        <v>39522</v>
      </c>
      <c r="I28" s="2" t="s">
        <v>82</v>
      </c>
      <c r="J28" s="2" t="s">
        <v>354</v>
      </c>
      <c r="K28" s="2">
        <v>6</v>
      </c>
      <c r="L28" s="12">
        <v>5</v>
      </c>
      <c r="M28" s="12">
        <v>5</v>
      </c>
      <c r="N28" s="12">
        <v>0</v>
      </c>
      <c r="O28" s="12">
        <v>0</v>
      </c>
      <c r="P28" s="12">
        <v>0</v>
      </c>
      <c r="Q28" s="12"/>
      <c r="R28" s="12"/>
      <c r="S28" s="3">
        <f>SUM(L28:R28)</f>
        <v>10</v>
      </c>
      <c r="T28" s="12">
        <v>25</v>
      </c>
      <c r="U28" s="4">
        <f>S28/T28</f>
        <v>0.4</v>
      </c>
      <c r="V28" s="5"/>
      <c r="W28" s="5"/>
      <c r="X28" s="79" t="s">
        <v>423</v>
      </c>
      <c r="Y28" s="2" t="s">
        <v>355</v>
      </c>
    </row>
    <row r="29" spans="1:25" ht="84" customHeight="1">
      <c r="A29" s="1">
        <v>11</v>
      </c>
      <c r="B29" s="13" t="s">
        <v>16</v>
      </c>
      <c r="C29" s="2" t="s">
        <v>382</v>
      </c>
      <c r="D29" s="2" t="s">
        <v>383</v>
      </c>
      <c r="E29" s="2" t="s">
        <v>188</v>
      </c>
      <c r="F29" s="2" t="s">
        <v>384</v>
      </c>
      <c r="G29" s="2" t="s">
        <v>116</v>
      </c>
      <c r="H29" s="68">
        <v>39564</v>
      </c>
      <c r="I29" s="2" t="s">
        <v>82</v>
      </c>
      <c r="J29" s="2" t="s">
        <v>354</v>
      </c>
      <c r="K29" s="2">
        <v>6</v>
      </c>
      <c r="L29" s="12">
        <v>5</v>
      </c>
      <c r="M29" s="12">
        <v>5</v>
      </c>
      <c r="N29" s="12">
        <v>0</v>
      </c>
      <c r="O29" s="12">
        <v>0</v>
      </c>
      <c r="P29" s="12">
        <v>0</v>
      </c>
      <c r="Q29" s="12"/>
      <c r="R29" s="12"/>
      <c r="S29" s="3">
        <f>SUM(L29:R29)</f>
        <v>10</v>
      </c>
      <c r="T29" s="12">
        <v>25</v>
      </c>
      <c r="U29" s="4">
        <f>S29/T29</f>
        <v>0.4</v>
      </c>
      <c r="V29" s="5"/>
      <c r="W29" s="5"/>
      <c r="X29" s="79" t="s">
        <v>423</v>
      </c>
      <c r="Y29" s="2" t="s">
        <v>355</v>
      </c>
    </row>
    <row r="30" spans="1:25" ht="90.75" customHeight="1">
      <c r="A30" s="2">
        <v>12</v>
      </c>
      <c r="B30" s="2" t="s">
        <v>16</v>
      </c>
      <c r="C30" s="2" t="s">
        <v>385</v>
      </c>
      <c r="D30" s="2" t="s">
        <v>386</v>
      </c>
      <c r="E30" s="2" t="s">
        <v>147</v>
      </c>
      <c r="F30" s="2" t="s">
        <v>387</v>
      </c>
      <c r="G30" s="2" t="s">
        <v>81</v>
      </c>
      <c r="H30" s="68">
        <v>39728</v>
      </c>
      <c r="I30" s="2" t="s">
        <v>82</v>
      </c>
      <c r="J30" s="2" t="s">
        <v>354</v>
      </c>
      <c r="K30" s="2">
        <v>6</v>
      </c>
      <c r="L30" s="12">
        <v>0</v>
      </c>
      <c r="M30" s="12">
        <v>0</v>
      </c>
      <c r="N30" s="12"/>
      <c r="O30" s="12">
        <v>1</v>
      </c>
      <c r="P30" s="12">
        <v>5</v>
      </c>
      <c r="Q30" s="12"/>
      <c r="R30" s="12"/>
      <c r="S30" s="3">
        <f>SUM(L30:R30)</f>
        <v>6</v>
      </c>
      <c r="T30" s="12">
        <v>25</v>
      </c>
      <c r="U30" s="4">
        <f>S30/T30</f>
        <v>0.24</v>
      </c>
      <c r="V30" s="5"/>
      <c r="W30" s="5"/>
      <c r="X30" s="79"/>
      <c r="Y30" s="2" t="s">
        <v>355</v>
      </c>
    </row>
    <row r="31" spans="1:25" ht="83.25" customHeight="1">
      <c r="A31" s="1">
        <v>13</v>
      </c>
      <c r="B31" s="2" t="s">
        <v>16</v>
      </c>
      <c r="C31" s="2" t="s">
        <v>403</v>
      </c>
      <c r="D31" s="2" t="s">
        <v>404</v>
      </c>
      <c r="E31" s="2" t="s">
        <v>198</v>
      </c>
      <c r="F31" s="2" t="s">
        <v>405</v>
      </c>
      <c r="G31" s="2" t="s">
        <v>81</v>
      </c>
      <c r="H31" s="68">
        <v>39843</v>
      </c>
      <c r="I31" s="2" t="s">
        <v>82</v>
      </c>
      <c r="J31" s="2" t="s">
        <v>354</v>
      </c>
      <c r="K31" s="2">
        <v>6</v>
      </c>
      <c r="L31" s="12">
        <v>5</v>
      </c>
      <c r="M31" s="12">
        <v>0</v>
      </c>
      <c r="N31" s="12">
        <v>0</v>
      </c>
      <c r="O31" s="12">
        <v>1</v>
      </c>
      <c r="P31" s="12">
        <v>0</v>
      </c>
      <c r="Q31" s="12"/>
      <c r="R31" s="12"/>
      <c r="S31" s="3">
        <f>SUM(L31:R31)</f>
        <v>6</v>
      </c>
      <c r="T31" s="12">
        <v>25</v>
      </c>
      <c r="U31" s="4">
        <f>S31/T31</f>
        <v>0.24</v>
      </c>
      <c r="V31" s="5"/>
      <c r="W31" s="5"/>
      <c r="X31" s="79"/>
      <c r="Y31" s="2" t="s">
        <v>355</v>
      </c>
    </row>
    <row r="32" spans="1:25" ht="84" customHeight="1">
      <c r="A32" s="2">
        <v>14</v>
      </c>
      <c r="B32" s="13" t="s">
        <v>16</v>
      </c>
      <c r="C32" s="2" t="s">
        <v>379</v>
      </c>
      <c r="D32" s="2" t="s">
        <v>380</v>
      </c>
      <c r="E32" s="2" t="s">
        <v>381</v>
      </c>
      <c r="F32" s="2" t="s">
        <v>305</v>
      </c>
      <c r="G32" s="2" t="s">
        <v>116</v>
      </c>
      <c r="H32" s="68">
        <v>39738</v>
      </c>
      <c r="I32" s="2" t="s">
        <v>82</v>
      </c>
      <c r="J32" s="2" t="s">
        <v>354</v>
      </c>
      <c r="K32" s="2">
        <v>6</v>
      </c>
      <c r="L32" s="12">
        <v>5</v>
      </c>
      <c r="M32" s="12">
        <v>0</v>
      </c>
      <c r="N32" s="12">
        <v>0</v>
      </c>
      <c r="O32" s="12">
        <v>1</v>
      </c>
      <c r="P32" s="12">
        <v>0</v>
      </c>
      <c r="Q32" s="12"/>
      <c r="R32" s="12"/>
      <c r="S32" s="3">
        <f>SUM(L32:R32)</f>
        <v>6</v>
      </c>
      <c r="T32" s="12">
        <v>25</v>
      </c>
      <c r="U32" s="4">
        <f>S32/T32</f>
        <v>0.24</v>
      </c>
      <c r="V32" s="5"/>
      <c r="W32" s="5"/>
      <c r="X32" s="79"/>
      <c r="Y32" s="2" t="s">
        <v>355</v>
      </c>
    </row>
    <row r="33" spans="1:25" ht="81" customHeight="1">
      <c r="A33" s="1">
        <v>15</v>
      </c>
      <c r="B33" s="13" t="s">
        <v>16</v>
      </c>
      <c r="C33" s="2" t="s">
        <v>393</v>
      </c>
      <c r="D33" s="2" t="s">
        <v>394</v>
      </c>
      <c r="E33" s="2" t="s">
        <v>395</v>
      </c>
      <c r="F33" s="2" t="s">
        <v>396</v>
      </c>
      <c r="G33" s="2" t="s">
        <v>116</v>
      </c>
      <c r="H33" s="68">
        <v>39659</v>
      </c>
      <c r="I33" s="2" t="s">
        <v>82</v>
      </c>
      <c r="J33" s="2" t="s">
        <v>354</v>
      </c>
      <c r="K33" s="2">
        <v>6</v>
      </c>
      <c r="L33" s="12">
        <v>0</v>
      </c>
      <c r="M33" s="12">
        <v>5</v>
      </c>
      <c r="N33" s="12"/>
      <c r="O33" s="12">
        <v>0</v>
      </c>
      <c r="P33" s="12">
        <v>0</v>
      </c>
      <c r="Q33" s="12"/>
      <c r="R33" s="12"/>
      <c r="S33" s="3">
        <f>SUM(L33:R33)</f>
        <v>5</v>
      </c>
      <c r="T33" s="12">
        <v>25</v>
      </c>
      <c r="U33" s="4">
        <f>S33/T33</f>
        <v>0.2</v>
      </c>
      <c r="V33" s="5"/>
      <c r="W33" s="5"/>
      <c r="X33" s="79"/>
      <c r="Y33" s="2" t="s">
        <v>355</v>
      </c>
    </row>
    <row r="34" spans="1:25" ht="79.5" customHeight="1">
      <c r="A34" s="2">
        <v>16</v>
      </c>
      <c r="B34" s="13" t="s">
        <v>16</v>
      </c>
      <c r="C34" s="2" t="s">
        <v>370</v>
      </c>
      <c r="D34" s="2" t="s">
        <v>371</v>
      </c>
      <c r="E34" s="2" t="s">
        <v>366</v>
      </c>
      <c r="F34" s="2" t="s">
        <v>372</v>
      </c>
      <c r="G34" s="2" t="s">
        <v>116</v>
      </c>
      <c r="H34" s="68">
        <v>39526</v>
      </c>
      <c r="I34" s="2" t="s">
        <v>82</v>
      </c>
      <c r="J34" s="2" t="s">
        <v>354</v>
      </c>
      <c r="K34" s="2">
        <v>6</v>
      </c>
      <c r="L34" s="12">
        <v>0</v>
      </c>
      <c r="M34" s="12">
        <v>5</v>
      </c>
      <c r="N34" s="12">
        <v>0</v>
      </c>
      <c r="O34" s="12">
        <v>0</v>
      </c>
      <c r="P34" s="12">
        <v>0</v>
      </c>
      <c r="Q34" s="12"/>
      <c r="R34" s="12"/>
      <c r="S34" s="3">
        <f>SUM(L34:R34)</f>
        <v>5</v>
      </c>
      <c r="T34" s="12">
        <v>25</v>
      </c>
      <c r="U34" s="4">
        <f>S34/T34</f>
        <v>0.2</v>
      </c>
      <c r="V34" s="5"/>
      <c r="W34" s="5"/>
      <c r="X34" s="79"/>
      <c r="Y34" s="2" t="s">
        <v>355</v>
      </c>
    </row>
    <row r="35" spans="1:25" ht="79.5" customHeight="1">
      <c r="A35" s="1">
        <v>17</v>
      </c>
      <c r="B35" s="2" t="s">
        <v>16</v>
      </c>
      <c r="C35" s="2" t="s">
        <v>391</v>
      </c>
      <c r="D35" s="2" t="s">
        <v>392</v>
      </c>
      <c r="E35" s="2" t="s">
        <v>147</v>
      </c>
      <c r="F35" s="2" t="s">
        <v>163</v>
      </c>
      <c r="G35" s="2" t="s">
        <v>81</v>
      </c>
      <c r="H35" s="68">
        <v>39558</v>
      </c>
      <c r="I35" s="2" t="s">
        <v>82</v>
      </c>
      <c r="J35" s="2" t="s">
        <v>354</v>
      </c>
      <c r="K35" s="2">
        <v>6</v>
      </c>
      <c r="L35" s="12">
        <v>0</v>
      </c>
      <c r="M35" s="12">
        <v>0</v>
      </c>
      <c r="N35" s="12">
        <v>0</v>
      </c>
      <c r="O35" s="12">
        <v>1</v>
      </c>
      <c r="P35" s="12">
        <v>3</v>
      </c>
      <c r="Q35" s="12"/>
      <c r="R35" s="12"/>
      <c r="S35" s="3">
        <f>SUM(L35:R35)</f>
        <v>4</v>
      </c>
      <c r="T35" s="12">
        <v>25</v>
      </c>
      <c r="U35" s="4">
        <f>S35/T35</f>
        <v>0.16</v>
      </c>
      <c r="V35" s="5"/>
      <c r="W35" s="5"/>
      <c r="X35" s="79"/>
      <c r="Y35" s="2" t="s">
        <v>355</v>
      </c>
    </row>
    <row r="36" spans="1:25" ht="79.5" customHeight="1">
      <c r="A36" s="2">
        <v>18</v>
      </c>
      <c r="B36" s="13" t="s">
        <v>16</v>
      </c>
      <c r="C36" s="2" t="s">
        <v>397</v>
      </c>
      <c r="D36" s="2" t="s">
        <v>398</v>
      </c>
      <c r="E36" s="2" t="s">
        <v>369</v>
      </c>
      <c r="F36" s="2" t="s">
        <v>189</v>
      </c>
      <c r="G36" s="2" t="s">
        <v>116</v>
      </c>
      <c r="H36" s="68">
        <v>39728</v>
      </c>
      <c r="I36" s="2" t="s">
        <v>82</v>
      </c>
      <c r="J36" s="2" t="s">
        <v>354</v>
      </c>
      <c r="K36" s="2">
        <v>6</v>
      </c>
      <c r="L36" s="12"/>
      <c r="M36" s="12">
        <v>0</v>
      </c>
      <c r="N36" s="12">
        <v>0</v>
      </c>
      <c r="O36" s="12">
        <v>0</v>
      </c>
      <c r="P36" s="12">
        <v>3</v>
      </c>
      <c r="Q36" s="12"/>
      <c r="R36" s="12"/>
      <c r="S36" s="3">
        <f>SUM(L36:R36)</f>
        <v>3</v>
      </c>
      <c r="T36" s="12">
        <v>25</v>
      </c>
      <c r="U36" s="4">
        <f>S36/T36</f>
        <v>0.12</v>
      </c>
      <c r="V36" s="5"/>
      <c r="W36" s="5"/>
      <c r="X36" s="79"/>
      <c r="Y36" s="2" t="s">
        <v>355</v>
      </c>
    </row>
    <row r="37" spans="1:25" ht="85.5" customHeight="1">
      <c r="A37" s="1">
        <v>19</v>
      </c>
      <c r="B37" s="13" t="s">
        <v>16</v>
      </c>
      <c r="C37" s="2" t="s">
        <v>399</v>
      </c>
      <c r="D37" s="2" t="s">
        <v>400</v>
      </c>
      <c r="E37" s="2" t="s">
        <v>162</v>
      </c>
      <c r="F37" s="2" t="s">
        <v>199</v>
      </c>
      <c r="G37" s="2" t="s">
        <v>81</v>
      </c>
      <c r="H37" s="68">
        <v>39416</v>
      </c>
      <c r="I37" s="2" t="s">
        <v>82</v>
      </c>
      <c r="J37" s="2" t="s">
        <v>354</v>
      </c>
      <c r="K37" s="2">
        <v>6</v>
      </c>
      <c r="L37" s="12">
        <v>0</v>
      </c>
      <c r="M37" s="12">
        <v>0</v>
      </c>
      <c r="N37" s="12"/>
      <c r="O37" s="12">
        <v>1</v>
      </c>
      <c r="P37" s="12">
        <v>0</v>
      </c>
      <c r="Q37" s="12"/>
      <c r="R37" s="12"/>
      <c r="S37" s="3">
        <f>SUM(L37:R37)</f>
        <v>1</v>
      </c>
      <c r="T37" s="12">
        <v>25</v>
      </c>
      <c r="U37" s="4">
        <f>S37/T37</f>
        <v>0.04</v>
      </c>
      <c r="V37" s="5"/>
      <c r="W37" s="5"/>
      <c r="X37" s="79"/>
      <c r="Y37" s="2" t="s">
        <v>355</v>
      </c>
    </row>
    <row r="38" spans="1:25" ht="75" customHeight="1">
      <c r="A38" s="2">
        <v>20</v>
      </c>
      <c r="B38" s="2" t="s">
        <v>16</v>
      </c>
      <c r="C38" s="2" t="s">
        <v>376</v>
      </c>
      <c r="D38" s="2" t="s">
        <v>377</v>
      </c>
      <c r="E38" s="2" t="s">
        <v>378</v>
      </c>
      <c r="F38" s="2" t="s">
        <v>80</v>
      </c>
      <c r="G38" s="2" t="s">
        <v>81</v>
      </c>
      <c r="H38" s="68">
        <v>43946</v>
      </c>
      <c r="I38" s="2" t="s">
        <v>82</v>
      </c>
      <c r="J38" s="2" t="s">
        <v>354</v>
      </c>
      <c r="K38" s="2">
        <v>6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/>
      <c r="R38" s="12"/>
      <c r="S38" s="3">
        <f>SUM(L38:R38)</f>
        <v>0</v>
      </c>
      <c r="T38" s="12">
        <v>25</v>
      </c>
      <c r="U38" s="4">
        <f>S38/T38</f>
        <v>0</v>
      </c>
      <c r="V38" s="5"/>
      <c r="W38" s="5"/>
      <c r="X38" s="79"/>
      <c r="Y38" s="2" t="s">
        <v>355</v>
      </c>
    </row>
    <row r="39" spans="1:25" ht="85.5" customHeight="1">
      <c r="A39" s="1">
        <v>21</v>
      </c>
      <c r="B39" s="2" t="s">
        <v>16</v>
      </c>
      <c r="C39" s="2" t="s">
        <v>112</v>
      </c>
      <c r="D39" s="2" t="s">
        <v>113</v>
      </c>
      <c r="E39" s="2" t="s">
        <v>114</v>
      </c>
      <c r="F39" s="2" t="s">
        <v>115</v>
      </c>
      <c r="G39" s="2" t="s">
        <v>116</v>
      </c>
      <c r="H39" s="68">
        <v>39286</v>
      </c>
      <c r="I39" s="2" t="s">
        <v>82</v>
      </c>
      <c r="J39" s="2" t="s">
        <v>117</v>
      </c>
      <c r="K39" s="2">
        <v>7</v>
      </c>
      <c r="L39" s="12"/>
      <c r="M39" s="12"/>
      <c r="N39" s="12">
        <v>20</v>
      </c>
      <c r="O39" s="12">
        <v>5</v>
      </c>
      <c r="P39" s="12">
        <v>20</v>
      </c>
      <c r="Q39" s="12">
        <v>0</v>
      </c>
      <c r="R39" s="12">
        <v>40</v>
      </c>
      <c r="S39" s="3">
        <f>SUM(L39:R39)</f>
        <v>85</v>
      </c>
      <c r="T39" s="12">
        <v>200</v>
      </c>
      <c r="U39" s="4">
        <f>S39/T39</f>
        <v>0.425</v>
      </c>
      <c r="V39" s="5"/>
      <c r="W39" s="5"/>
      <c r="X39" s="79" t="s">
        <v>423</v>
      </c>
      <c r="Y39" s="2" t="s">
        <v>118</v>
      </c>
    </row>
    <row r="40" spans="1:25" ht="79.5" customHeight="1">
      <c r="A40" s="2">
        <v>22</v>
      </c>
      <c r="B40" s="2" t="s">
        <v>16</v>
      </c>
      <c r="C40" s="2" t="s">
        <v>119</v>
      </c>
      <c r="D40" s="2" t="s">
        <v>113</v>
      </c>
      <c r="E40" s="2" t="s">
        <v>120</v>
      </c>
      <c r="F40" s="2" t="s">
        <v>115</v>
      </c>
      <c r="G40" s="2" t="s">
        <v>116</v>
      </c>
      <c r="H40" s="68">
        <v>39286</v>
      </c>
      <c r="I40" s="2" t="s">
        <v>82</v>
      </c>
      <c r="J40" s="2" t="s">
        <v>117</v>
      </c>
      <c r="K40" s="2">
        <v>7</v>
      </c>
      <c r="L40" s="12"/>
      <c r="M40" s="12">
        <v>0</v>
      </c>
      <c r="N40" s="12">
        <v>20</v>
      </c>
      <c r="O40" s="12"/>
      <c r="P40" s="12">
        <v>20</v>
      </c>
      <c r="Q40" s="12">
        <v>5</v>
      </c>
      <c r="R40" s="12">
        <v>40</v>
      </c>
      <c r="S40" s="3">
        <f>SUM(L40:R40)</f>
        <v>85</v>
      </c>
      <c r="T40" s="12">
        <v>200</v>
      </c>
      <c r="U40" s="4">
        <f>S40/T40</f>
        <v>0.425</v>
      </c>
      <c r="V40" s="5"/>
      <c r="W40" s="5"/>
      <c r="X40" s="79" t="s">
        <v>423</v>
      </c>
      <c r="Y40" s="2" t="s">
        <v>118</v>
      </c>
    </row>
    <row r="41" spans="1:25" ht="76.5" customHeight="1">
      <c r="A41" s="1">
        <v>23</v>
      </c>
      <c r="B41" s="2" t="s">
        <v>16</v>
      </c>
      <c r="C41" s="2" t="s">
        <v>121</v>
      </c>
      <c r="D41" s="2" t="s">
        <v>122</v>
      </c>
      <c r="E41" s="2" t="s">
        <v>123</v>
      </c>
      <c r="F41" s="2" t="s">
        <v>124</v>
      </c>
      <c r="G41" s="2" t="s">
        <v>116</v>
      </c>
      <c r="H41" s="68">
        <v>39332</v>
      </c>
      <c r="I41" s="2" t="s">
        <v>82</v>
      </c>
      <c r="J41" s="2" t="s">
        <v>117</v>
      </c>
      <c r="K41" s="2">
        <v>7</v>
      </c>
      <c r="L41" s="12">
        <v>0</v>
      </c>
      <c r="M41" s="12">
        <v>0</v>
      </c>
      <c r="N41" s="12">
        <v>0</v>
      </c>
      <c r="O41" s="12">
        <v>5</v>
      </c>
      <c r="P41" s="12">
        <v>10</v>
      </c>
      <c r="Q41" s="12"/>
      <c r="R41" s="12">
        <v>40</v>
      </c>
      <c r="S41" s="3">
        <f>SUM(L41:R41)</f>
        <v>55</v>
      </c>
      <c r="T41" s="12">
        <v>200</v>
      </c>
      <c r="U41" s="4">
        <f>S41/T41</f>
        <v>0.275</v>
      </c>
      <c r="V41" s="5"/>
      <c r="W41" s="5"/>
      <c r="X41" s="79"/>
      <c r="Y41" s="2" t="s">
        <v>118</v>
      </c>
    </row>
    <row r="42" spans="1:25" ht="84" customHeight="1">
      <c r="A42" s="2">
        <v>24</v>
      </c>
      <c r="B42" s="13" t="s">
        <v>16</v>
      </c>
      <c r="C42" s="2" t="s">
        <v>125</v>
      </c>
      <c r="D42" s="2" t="s">
        <v>126</v>
      </c>
      <c r="E42" s="2" t="s">
        <v>127</v>
      </c>
      <c r="F42" s="2" t="s">
        <v>128</v>
      </c>
      <c r="G42" s="2" t="s">
        <v>81</v>
      </c>
      <c r="H42" s="68">
        <v>39328</v>
      </c>
      <c r="I42" s="2" t="s">
        <v>82</v>
      </c>
      <c r="J42" s="2" t="s">
        <v>117</v>
      </c>
      <c r="K42" s="2">
        <v>7</v>
      </c>
      <c r="L42" s="12">
        <v>0</v>
      </c>
      <c r="M42" s="12">
        <v>0</v>
      </c>
      <c r="N42" s="12">
        <v>20</v>
      </c>
      <c r="O42" s="12">
        <v>0</v>
      </c>
      <c r="P42" s="12">
        <v>15</v>
      </c>
      <c r="Q42" s="12"/>
      <c r="R42" s="12"/>
      <c r="S42" s="3">
        <f>SUM(L42:R42)</f>
        <v>35</v>
      </c>
      <c r="T42" s="12">
        <v>200</v>
      </c>
      <c r="U42" s="14">
        <f>S42/T42</f>
        <v>0.175</v>
      </c>
      <c r="V42" s="5"/>
      <c r="W42" s="5"/>
      <c r="X42" s="79"/>
      <c r="Y42" s="2" t="s">
        <v>118</v>
      </c>
    </row>
    <row r="43" spans="1:25" ht="81" customHeight="1">
      <c r="A43" s="1">
        <v>25</v>
      </c>
      <c r="B43" s="2" t="s">
        <v>16</v>
      </c>
      <c r="C43" s="2" t="s">
        <v>167</v>
      </c>
      <c r="D43" s="2" t="s">
        <v>168</v>
      </c>
      <c r="E43" s="2" t="s">
        <v>169</v>
      </c>
      <c r="F43" s="2" t="s">
        <v>107</v>
      </c>
      <c r="G43" s="2" t="s">
        <v>81</v>
      </c>
      <c r="H43" s="68">
        <v>39273</v>
      </c>
      <c r="I43" s="2" t="s">
        <v>82</v>
      </c>
      <c r="J43" s="21" t="s">
        <v>425</v>
      </c>
      <c r="K43" s="2">
        <v>7</v>
      </c>
      <c r="L43" s="12">
        <v>0</v>
      </c>
      <c r="M43" s="12">
        <v>0</v>
      </c>
      <c r="N43" s="12"/>
      <c r="O43" s="12">
        <v>5</v>
      </c>
      <c r="P43" s="12">
        <v>20</v>
      </c>
      <c r="Q43" s="12"/>
      <c r="R43" s="12"/>
      <c r="S43" s="3">
        <f>SUM(L43:R43)</f>
        <v>25</v>
      </c>
      <c r="T43" s="12">
        <v>200</v>
      </c>
      <c r="U43" s="14">
        <f>S43/T43</f>
        <v>0.125</v>
      </c>
      <c r="V43" s="5"/>
      <c r="W43" s="5"/>
      <c r="X43" s="79"/>
      <c r="Y43" s="2" t="s">
        <v>171</v>
      </c>
    </row>
    <row r="44" spans="1:25" ht="81" customHeight="1">
      <c r="A44" s="2">
        <v>26</v>
      </c>
      <c r="B44" s="2" t="s">
        <v>16</v>
      </c>
      <c r="C44" s="2" t="s">
        <v>77</v>
      </c>
      <c r="D44" s="2" t="s">
        <v>78</v>
      </c>
      <c r="E44" s="2" t="s">
        <v>79</v>
      </c>
      <c r="F44" s="2" t="s">
        <v>80</v>
      </c>
      <c r="G44" s="2" t="s">
        <v>81</v>
      </c>
      <c r="H44" s="68">
        <v>38746</v>
      </c>
      <c r="I44" s="2" t="s">
        <v>82</v>
      </c>
      <c r="J44" s="2" t="s">
        <v>83</v>
      </c>
      <c r="K44" s="2">
        <v>8</v>
      </c>
      <c r="L44" s="12">
        <v>5</v>
      </c>
      <c r="M44" s="12">
        <v>5</v>
      </c>
      <c r="N44" s="12">
        <v>20</v>
      </c>
      <c r="O44" s="12">
        <v>20</v>
      </c>
      <c r="P44" s="12">
        <v>20</v>
      </c>
      <c r="Q44" s="12">
        <v>30</v>
      </c>
      <c r="R44" s="12">
        <v>0</v>
      </c>
      <c r="S44" s="3">
        <f>SUM(L44:R44)</f>
        <v>100</v>
      </c>
      <c r="T44" s="12">
        <v>200</v>
      </c>
      <c r="U44" s="14">
        <f>S44/T44</f>
        <v>0.5</v>
      </c>
      <c r="V44" s="5"/>
      <c r="W44" s="5"/>
      <c r="X44" s="79" t="s">
        <v>424</v>
      </c>
      <c r="Y44" s="2" t="s">
        <v>84</v>
      </c>
    </row>
    <row r="45" spans="1:25" ht="82.5" customHeight="1">
      <c r="A45" s="1">
        <v>27</v>
      </c>
      <c r="B45" s="2" t="s">
        <v>16</v>
      </c>
      <c r="C45" s="13" t="s">
        <v>271</v>
      </c>
      <c r="D45" s="13" t="s">
        <v>272</v>
      </c>
      <c r="E45" s="13" t="s">
        <v>246</v>
      </c>
      <c r="F45" s="13" t="s">
        <v>273</v>
      </c>
      <c r="G45" s="13" t="s">
        <v>81</v>
      </c>
      <c r="H45" s="71">
        <v>38879</v>
      </c>
      <c r="I45" s="13" t="s">
        <v>82</v>
      </c>
      <c r="J45" s="13" t="s">
        <v>274</v>
      </c>
      <c r="K45" s="13" t="s">
        <v>275</v>
      </c>
      <c r="L45" s="72">
        <v>5</v>
      </c>
      <c r="M45" s="72">
        <v>5</v>
      </c>
      <c r="N45" s="72">
        <v>20</v>
      </c>
      <c r="O45" s="72">
        <v>20</v>
      </c>
      <c r="P45" s="72">
        <v>20</v>
      </c>
      <c r="Q45" s="72">
        <v>30</v>
      </c>
      <c r="R45" s="72">
        <v>0</v>
      </c>
      <c r="S45" s="73">
        <f>SUM(L45:R45)</f>
        <v>100</v>
      </c>
      <c r="T45" s="72">
        <v>200</v>
      </c>
      <c r="U45" s="74">
        <f>S45/T45</f>
        <v>0.5</v>
      </c>
      <c r="V45" s="75"/>
      <c r="W45" s="75"/>
      <c r="X45" s="80" t="s">
        <v>424</v>
      </c>
      <c r="Y45" s="13" t="s">
        <v>276</v>
      </c>
    </row>
    <row r="46" spans="1:25" ht="85.5" customHeight="1">
      <c r="A46" s="2">
        <v>28</v>
      </c>
      <c r="B46" s="2" t="s">
        <v>16</v>
      </c>
      <c r="C46" s="13" t="s">
        <v>277</v>
      </c>
      <c r="D46" s="13" t="s">
        <v>278</v>
      </c>
      <c r="E46" s="13" t="s">
        <v>279</v>
      </c>
      <c r="F46" s="13" t="s">
        <v>199</v>
      </c>
      <c r="G46" s="13" t="s">
        <v>81</v>
      </c>
      <c r="H46" s="71">
        <v>39167</v>
      </c>
      <c r="I46" s="13" t="s">
        <v>82</v>
      </c>
      <c r="J46" s="13" t="s">
        <v>274</v>
      </c>
      <c r="K46" s="13" t="s">
        <v>275</v>
      </c>
      <c r="L46" s="72">
        <v>0</v>
      </c>
      <c r="M46" s="72">
        <v>5</v>
      </c>
      <c r="N46" s="72">
        <v>20</v>
      </c>
      <c r="O46" s="72">
        <v>20</v>
      </c>
      <c r="P46" s="72">
        <v>20</v>
      </c>
      <c r="Q46" s="72">
        <v>15</v>
      </c>
      <c r="R46" s="72">
        <v>0</v>
      </c>
      <c r="S46" s="73">
        <f>SUM(L46:R46)</f>
        <v>80</v>
      </c>
      <c r="T46" s="72">
        <v>200</v>
      </c>
      <c r="U46" s="74">
        <f>S46/T46</f>
        <v>0.4</v>
      </c>
      <c r="V46" s="75"/>
      <c r="W46" s="75"/>
      <c r="X46" s="80" t="s">
        <v>423</v>
      </c>
      <c r="Y46" s="13" t="s">
        <v>276</v>
      </c>
    </row>
    <row r="47" spans="1:25" ht="87" customHeight="1">
      <c r="A47" s="1">
        <v>29</v>
      </c>
      <c r="B47" s="2" t="s">
        <v>16</v>
      </c>
      <c r="C47" s="2" t="s">
        <v>129</v>
      </c>
      <c r="D47" s="2" t="s">
        <v>130</v>
      </c>
      <c r="E47" s="2" t="s">
        <v>131</v>
      </c>
      <c r="F47" s="2" t="s">
        <v>132</v>
      </c>
      <c r="G47" s="2" t="s">
        <v>116</v>
      </c>
      <c r="H47" s="68">
        <v>38943</v>
      </c>
      <c r="I47" s="2" t="s">
        <v>82</v>
      </c>
      <c r="J47" s="2" t="s">
        <v>117</v>
      </c>
      <c r="K47" s="2">
        <v>8</v>
      </c>
      <c r="L47" s="12">
        <v>0</v>
      </c>
      <c r="M47" s="12">
        <v>5</v>
      </c>
      <c r="N47" s="12">
        <v>20</v>
      </c>
      <c r="O47" s="12">
        <v>0</v>
      </c>
      <c r="P47" s="12">
        <v>20</v>
      </c>
      <c r="Q47" s="12"/>
      <c r="R47" s="12">
        <v>20</v>
      </c>
      <c r="S47" s="3">
        <f>SUM(L47:R47)</f>
        <v>65</v>
      </c>
      <c r="T47" s="12">
        <v>200</v>
      </c>
      <c r="U47" s="4">
        <f>S47/T47</f>
        <v>0.325</v>
      </c>
      <c r="V47" s="5"/>
      <c r="W47" s="5"/>
      <c r="X47" s="80" t="s">
        <v>423</v>
      </c>
      <c r="Y47" s="2" t="s">
        <v>118</v>
      </c>
    </row>
    <row r="48" spans="1:25" ht="105.75" customHeight="1">
      <c r="A48" s="2">
        <v>30</v>
      </c>
      <c r="B48" s="2" t="s">
        <v>16</v>
      </c>
      <c r="C48" s="15" t="s">
        <v>203</v>
      </c>
      <c r="D48" s="2" t="s">
        <v>204</v>
      </c>
      <c r="E48" s="2" t="s">
        <v>205</v>
      </c>
      <c r="F48" s="2" t="s">
        <v>206</v>
      </c>
      <c r="G48" s="2" t="s">
        <v>81</v>
      </c>
      <c r="H48" s="68">
        <v>38772</v>
      </c>
      <c r="I48" s="2" t="s">
        <v>82</v>
      </c>
      <c r="J48" s="21" t="s">
        <v>170</v>
      </c>
      <c r="K48" s="2">
        <v>8</v>
      </c>
      <c r="L48" s="12">
        <v>0</v>
      </c>
      <c r="M48" s="12">
        <v>5</v>
      </c>
      <c r="N48" s="12">
        <v>20</v>
      </c>
      <c r="O48" s="12">
        <v>15</v>
      </c>
      <c r="P48" s="12">
        <v>20</v>
      </c>
      <c r="Q48" s="12"/>
      <c r="R48" s="12"/>
      <c r="S48" s="3">
        <f>SUM(L48:R48)</f>
        <v>60</v>
      </c>
      <c r="T48" s="12">
        <v>200</v>
      </c>
      <c r="U48" s="4">
        <f>S48/T48</f>
        <v>0.3</v>
      </c>
      <c r="V48" s="5"/>
      <c r="W48" s="5"/>
      <c r="X48" s="80" t="s">
        <v>423</v>
      </c>
      <c r="Y48" s="2" t="s">
        <v>175</v>
      </c>
    </row>
    <row r="49" spans="1:25" ht="103.5" customHeight="1">
      <c r="A49" s="1">
        <v>31</v>
      </c>
      <c r="B49" s="2" t="s">
        <v>16</v>
      </c>
      <c r="C49" s="15" t="s">
        <v>207</v>
      </c>
      <c r="D49" s="2" t="s">
        <v>208</v>
      </c>
      <c r="E49" s="2" t="s">
        <v>209</v>
      </c>
      <c r="F49" s="2" t="s">
        <v>210</v>
      </c>
      <c r="G49" s="2" t="s">
        <v>81</v>
      </c>
      <c r="H49" s="68">
        <v>39017</v>
      </c>
      <c r="I49" s="2" t="s">
        <v>82</v>
      </c>
      <c r="J49" s="21" t="s">
        <v>170</v>
      </c>
      <c r="K49" s="2">
        <v>8</v>
      </c>
      <c r="L49" s="12">
        <v>0</v>
      </c>
      <c r="M49" s="12">
        <v>5</v>
      </c>
      <c r="N49" s="12">
        <v>20</v>
      </c>
      <c r="O49" s="12">
        <v>15</v>
      </c>
      <c r="P49" s="12">
        <v>20</v>
      </c>
      <c r="Q49" s="12"/>
      <c r="R49" s="12"/>
      <c r="S49" s="3">
        <f>SUM(L49:R49)</f>
        <v>60</v>
      </c>
      <c r="T49" s="12">
        <v>200</v>
      </c>
      <c r="U49" s="4">
        <f>S49/T49</f>
        <v>0.3</v>
      </c>
      <c r="V49" s="5"/>
      <c r="W49" s="5"/>
      <c r="X49" s="80" t="s">
        <v>423</v>
      </c>
      <c r="Y49" s="2" t="s">
        <v>175</v>
      </c>
    </row>
    <row r="50" spans="1:25" ht="79.5" customHeight="1">
      <c r="A50" s="2">
        <v>32</v>
      </c>
      <c r="B50" s="2" t="s">
        <v>16</v>
      </c>
      <c r="C50" s="2" t="s">
        <v>220</v>
      </c>
      <c r="D50" s="2" t="s">
        <v>221</v>
      </c>
      <c r="E50" s="2" t="s">
        <v>142</v>
      </c>
      <c r="F50" s="2" t="s">
        <v>222</v>
      </c>
      <c r="G50" s="2" t="s">
        <v>81</v>
      </c>
      <c r="H50" s="68">
        <v>38990</v>
      </c>
      <c r="I50" s="2" t="s">
        <v>82</v>
      </c>
      <c r="J50" s="2" t="s">
        <v>216</v>
      </c>
      <c r="K50" s="2">
        <v>8</v>
      </c>
      <c r="L50" s="12">
        <v>5</v>
      </c>
      <c r="M50" s="12">
        <v>5</v>
      </c>
      <c r="N50" s="12">
        <v>20</v>
      </c>
      <c r="O50" s="12">
        <v>5</v>
      </c>
      <c r="P50" s="12">
        <v>20</v>
      </c>
      <c r="Q50" s="12"/>
      <c r="R50" s="12">
        <v>0</v>
      </c>
      <c r="S50" s="3">
        <f>SUM(L50:R50)</f>
        <v>55</v>
      </c>
      <c r="T50" s="12">
        <v>200</v>
      </c>
      <c r="U50" s="4">
        <f>S50/T50</f>
        <v>0.275</v>
      </c>
      <c r="V50" s="5"/>
      <c r="W50" s="5"/>
      <c r="X50" s="79"/>
      <c r="Y50" s="2" t="s">
        <v>217</v>
      </c>
    </row>
    <row r="51" spans="1:25" ht="85.5" customHeight="1">
      <c r="A51" s="1">
        <v>33</v>
      </c>
      <c r="B51" s="13" t="s">
        <v>16</v>
      </c>
      <c r="C51" s="2" t="s">
        <v>218</v>
      </c>
      <c r="D51" s="2" t="s">
        <v>219</v>
      </c>
      <c r="E51" s="2" t="s">
        <v>147</v>
      </c>
      <c r="F51" s="2" t="s">
        <v>199</v>
      </c>
      <c r="G51" s="2" t="s">
        <v>81</v>
      </c>
      <c r="H51" s="68">
        <v>39081</v>
      </c>
      <c r="I51" s="2" t="s">
        <v>82</v>
      </c>
      <c r="J51" s="2" t="s">
        <v>216</v>
      </c>
      <c r="K51" s="2">
        <v>8</v>
      </c>
      <c r="L51" s="12">
        <v>5</v>
      </c>
      <c r="M51" s="12">
        <v>5</v>
      </c>
      <c r="N51" s="12">
        <v>20</v>
      </c>
      <c r="O51" s="12">
        <v>5</v>
      </c>
      <c r="P51" s="12">
        <v>20</v>
      </c>
      <c r="Q51" s="12"/>
      <c r="R51" s="12"/>
      <c r="S51" s="3">
        <f>SUM(L51:R51)</f>
        <v>55</v>
      </c>
      <c r="T51" s="12">
        <v>200</v>
      </c>
      <c r="U51" s="4">
        <f>S51/T51</f>
        <v>0.275</v>
      </c>
      <c r="V51" s="5"/>
      <c r="W51" s="5"/>
      <c r="X51" s="79"/>
      <c r="Y51" s="2" t="s">
        <v>217</v>
      </c>
    </row>
    <row r="52" spans="1:25" ht="88.5" customHeight="1">
      <c r="A52" s="2">
        <v>34</v>
      </c>
      <c r="B52" s="13" t="s">
        <v>16</v>
      </c>
      <c r="C52" s="2" t="s">
        <v>214</v>
      </c>
      <c r="D52" s="2" t="s">
        <v>215</v>
      </c>
      <c r="E52" s="2" t="s">
        <v>198</v>
      </c>
      <c r="F52" s="2" t="s">
        <v>128</v>
      </c>
      <c r="G52" s="2" t="s">
        <v>81</v>
      </c>
      <c r="H52" s="68">
        <v>38787</v>
      </c>
      <c r="I52" s="2" t="s">
        <v>82</v>
      </c>
      <c r="J52" s="2" t="s">
        <v>216</v>
      </c>
      <c r="K52" s="2">
        <v>8</v>
      </c>
      <c r="L52" s="12">
        <v>5</v>
      </c>
      <c r="M52" s="12">
        <v>5</v>
      </c>
      <c r="N52" s="12">
        <v>20</v>
      </c>
      <c r="O52" s="12">
        <v>5</v>
      </c>
      <c r="P52" s="12">
        <v>20</v>
      </c>
      <c r="Q52" s="12"/>
      <c r="R52" s="12">
        <v>0</v>
      </c>
      <c r="S52" s="3">
        <f>SUM(L52:R52)</f>
        <v>55</v>
      </c>
      <c r="T52" s="12">
        <v>200</v>
      </c>
      <c r="U52" s="14">
        <f>S52/T52</f>
        <v>0.275</v>
      </c>
      <c r="V52" s="5"/>
      <c r="W52" s="5"/>
      <c r="X52" s="79"/>
      <c r="Y52" s="2" t="s">
        <v>217</v>
      </c>
    </row>
    <row r="53" spans="1:25" ht="82.5" customHeight="1">
      <c r="A53" s="1">
        <v>35</v>
      </c>
      <c r="B53" s="2" t="s">
        <v>16</v>
      </c>
      <c r="C53" s="2" t="s">
        <v>223</v>
      </c>
      <c r="D53" s="2" t="s">
        <v>224</v>
      </c>
      <c r="E53" s="2" t="s">
        <v>198</v>
      </c>
      <c r="F53" s="2" t="s">
        <v>163</v>
      </c>
      <c r="G53" s="2" t="s">
        <v>81</v>
      </c>
      <c r="H53" s="68">
        <v>38902</v>
      </c>
      <c r="I53" s="2" t="s">
        <v>82</v>
      </c>
      <c r="J53" s="2" t="s">
        <v>216</v>
      </c>
      <c r="K53" s="2">
        <v>8</v>
      </c>
      <c r="L53" s="12">
        <v>5</v>
      </c>
      <c r="M53" s="12">
        <v>5</v>
      </c>
      <c r="N53" s="12">
        <v>20</v>
      </c>
      <c r="O53" s="12">
        <v>5</v>
      </c>
      <c r="P53" s="12">
        <v>20</v>
      </c>
      <c r="Q53" s="12"/>
      <c r="R53" s="12">
        <v>0</v>
      </c>
      <c r="S53" s="3">
        <f>SUM(L53:R53)</f>
        <v>55</v>
      </c>
      <c r="T53" s="12">
        <v>200</v>
      </c>
      <c r="U53" s="4">
        <f>S53/T53</f>
        <v>0.275</v>
      </c>
      <c r="V53" s="5"/>
      <c r="W53" s="5"/>
      <c r="X53" s="79"/>
      <c r="Y53" s="2" t="s">
        <v>225</v>
      </c>
    </row>
    <row r="54" spans="1:25" ht="76.5" customHeight="1">
      <c r="A54" s="2">
        <v>36</v>
      </c>
      <c r="B54" s="2" t="s">
        <v>16</v>
      </c>
      <c r="C54" s="2" t="s">
        <v>180</v>
      </c>
      <c r="D54" s="2" t="s">
        <v>181</v>
      </c>
      <c r="E54" s="2" t="s">
        <v>147</v>
      </c>
      <c r="F54" s="2" t="s">
        <v>88</v>
      </c>
      <c r="G54" s="2" t="s">
        <v>81</v>
      </c>
      <c r="H54" s="68">
        <v>38751</v>
      </c>
      <c r="I54" s="2" t="s">
        <v>82</v>
      </c>
      <c r="J54" s="21" t="s">
        <v>425</v>
      </c>
      <c r="K54" s="2">
        <v>8</v>
      </c>
      <c r="L54" s="12">
        <v>0</v>
      </c>
      <c r="M54" s="12">
        <v>5</v>
      </c>
      <c r="N54" s="12">
        <v>20</v>
      </c>
      <c r="O54" s="12">
        <v>10</v>
      </c>
      <c r="P54" s="12">
        <v>20</v>
      </c>
      <c r="Q54" s="12"/>
      <c r="R54" s="12"/>
      <c r="S54" s="3">
        <f>SUM(L54:R54)</f>
        <v>55</v>
      </c>
      <c r="T54" s="12">
        <v>200</v>
      </c>
      <c r="U54" s="4">
        <f>S54/T54</f>
        <v>0.275</v>
      </c>
      <c r="V54" s="5"/>
      <c r="W54" s="5"/>
      <c r="X54" s="79"/>
      <c r="Y54" s="2" t="s">
        <v>175</v>
      </c>
    </row>
    <row r="55" spans="1:25" ht="76.5" customHeight="1">
      <c r="A55" s="1">
        <v>37</v>
      </c>
      <c r="B55" s="2" t="s">
        <v>16</v>
      </c>
      <c r="C55" s="2" t="s">
        <v>133</v>
      </c>
      <c r="D55" s="2" t="s">
        <v>134</v>
      </c>
      <c r="E55" s="2" t="s">
        <v>135</v>
      </c>
      <c r="F55" s="2" t="s">
        <v>136</v>
      </c>
      <c r="G55" s="2" t="s">
        <v>116</v>
      </c>
      <c r="H55" s="68">
        <v>38889</v>
      </c>
      <c r="I55" s="2" t="s">
        <v>82</v>
      </c>
      <c r="J55" s="2" t="s">
        <v>117</v>
      </c>
      <c r="K55" s="2">
        <v>8</v>
      </c>
      <c r="L55" s="12">
        <v>5</v>
      </c>
      <c r="M55" s="12">
        <v>5</v>
      </c>
      <c r="N55" s="12">
        <v>20</v>
      </c>
      <c r="O55" s="12">
        <v>0</v>
      </c>
      <c r="P55" s="12">
        <v>10</v>
      </c>
      <c r="Q55" s="12"/>
      <c r="R55" s="12">
        <v>10</v>
      </c>
      <c r="S55" s="3">
        <f>SUM(L55:R55)</f>
        <v>50</v>
      </c>
      <c r="T55" s="12">
        <v>200</v>
      </c>
      <c r="U55" s="4">
        <f>S55/T55</f>
        <v>0.25</v>
      </c>
      <c r="V55" s="5"/>
      <c r="W55" s="5"/>
      <c r="X55" s="79"/>
      <c r="Y55" s="2" t="s">
        <v>118</v>
      </c>
    </row>
    <row r="56" spans="1:25" ht="87" customHeight="1">
      <c r="A56" s="2">
        <v>38</v>
      </c>
      <c r="B56" s="2" t="s">
        <v>16</v>
      </c>
      <c r="C56" s="2" t="s">
        <v>140</v>
      </c>
      <c r="D56" s="2" t="s">
        <v>141</v>
      </c>
      <c r="E56" s="2" t="s">
        <v>142</v>
      </c>
      <c r="F56" s="2" t="s">
        <v>104</v>
      </c>
      <c r="G56" s="2" t="s">
        <v>81</v>
      </c>
      <c r="H56" s="68">
        <v>38901</v>
      </c>
      <c r="I56" s="2" t="s">
        <v>82</v>
      </c>
      <c r="J56" s="2" t="s">
        <v>143</v>
      </c>
      <c r="K56" s="2">
        <v>8</v>
      </c>
      <c r="L56" s="12">
        <v>0</v>
      </c>
      <c r="M56" s="12">
        <v>0</v>
      </c>
      <c r="N56" s="12">
        <v>0</v>
      </c>
      <c r="O56" s="12">
        <v>0</v>
      </c>
      <c r="P56" s="12">
        <v>15</v>
      </c>
      <c r="Q56" s="12">
        <v>30</v>
      </c>
      <c r="R56" s="12">
        <v>0</v>
      </c>
      <c r="S56" s="3">
        <f>SUM(L56:R56)</f>
        <v>45</v>
      </c>
      <c r="T56" s="12">
        <v>200</v>
      </c>
      <c r="U56" s="14">
        <f>S56/T56</f>
        <v>0.225</v>
      </c>
      <c r="V56" s="5"/>
      <c r="W56" s="5"/>
      <c r="X56" s="79"/>
      <c r="Y56" s="2" t="s">
        <v>144</v>
      </c>
    </row>
    <row r="57" spans="1:25" ht="76.5" customHeight="1">
      <c r="A57" s="1">
        <v>39</v>
      </c>
      <c r="B57" s="13" t="s">
        <v>16</v>
      </c>
      <c r="C57" s="2" t="s">
        <v>172</v>
      </c>
      <c r="D57" s="2" t="s">
        <v>173</v>
      </c>
      <c r="E57" s="2" t="s">
        <v>103</v>
      </c>
      <c r="F57" s="2" t="s">
        <v>174</v>
      </c>
      <c r="G57" s="2" t="s">
        <v>81</v>
      </c>
      <c r="H57" s="68">
        <v>38925</v>
      </c>
      <c r="I57" s="2" t="s">
        <v>82</v>
      </c>
      <c r="J57" s="21" t="s">
        <v>425</v>
      </c>
      <c r="K57" s="2">
        <v>8</v>
      </c>
      <c r="L57" s="12">
        <v>5</v>
      </c>
      <c r="M57" s="12">
        <v>0</v>
      </c>
      <c r="N57" s="12">
        <v>0</v>
      </c>
      <c r="O57" s="12">
        <v>10</v>
      </c>
      <c r="P57" s="12">
        <v>20</v>
      </c>
      <c r="Q57" s="12">
        <v>0</v>
      </c>
      <c r="R57" s="12">
        <v>0</v>
      </c>
      <c r="S57" s="3">
        <f>SUM(L57:R57)</f>
        <v>35</v>
      </c>
      <c r="T57" s="12">
        <v>200</v>
      </c>
      <c r="U57" s="4">
        <f>S57/T57</f>
        <v>0.175</v>
      </c>
      <c r="V57" s="5"/>
      <c r="W57" s="5"/>
      <c r="X57" s="79"/>
      <c r="Y57" s="2" t="s">
        <v>175</v>
      </c>
    </row>
    <row r="58" spans="1:25" ht="84" customHeight="1">
      <c r="A58" s="2">
        <v>40</v>
      </c>
      <c r="B58" s="2" t="s">
        <v>16</v>
      </c>
      <c r="C58" s="2" t="s">
        <v>176</v>
      </c>
      <c r="D58" s="2" t="s">
        <v>177</v>
      </c>
      <c r="E58" s="2" t="s">
        <v>178</v>
      </c>
      <c r="F58" s="2" t="s">
        <v>179</v>
      </c>
      <c r="G58" s="2" t="s">
        <v>116</v>
      </c>
      <c r="H58" s="68">
        <v>38731</v>
      </c>
      <c r="I58" s="2" t="s">
        <v>82</v>
      </c>
      <c r="J58" s="21" t="s">
        <v>425</v>
      </c>
      <c r="K58" s="2">
        <v>8</v>
      </c>
      <c r="L58" s="12">
        <v>0</v>
      </c>
      <c r="M58" s="12">
        <v>5</v>
      </c>
      <c r="N58" s="12"/>
      <c r="O58" s="12">
        <v>10</v>
      </c>
      <c r="P58" s="12">
        <v>20</v>
      </c>
      <c r="Q58" s="12"/>
      <c r="R58" s="12"/>
      <c r="S58" s="3">
        <f>SUM(L58:R58)</f>
        <v>35</v>
      </c>
      <c r="T58" s="12">
        <v>200</v>
      </c>
      <c r="U58" s="4">
        <f>S58/T58</f>
        <v>0.175</v>
      </c>
      <c r="V58" s="5"/>
      <c r="W58" s="5"/>
      <c r="X58" s="79"/>
      <c r="Y58" s="2" t="s">
        <v>175</v>
      </c>
    </row>
    <row r="59" spans="1:25" ht="93.75" customHeight="1">
      <c r="A59" s="1">
        <v>41</v>
      </c>
      <c r="B59" s="2" t="s">
        <v>16</v>
      </c>
      <c r="C59" s="13" t="s">
        <v>280</v>
      </c>
      <c r="D59" s="13" t="s">
        <v>281</v>
      </c>
      <c r="E59" s="13" t="s">
        <v>87</v>
      </c>
      <c r="F59" s="13" t="s">
        <v>199</v>
      </c>
      <c r="G59" s="13" t="s">
        <v>81</v>
      </c>
      <c r="H59" s="71">
        <v>38928</v>
      </c>
      <c r="I59" s="13" t="s">
        <v>82</v>
      </c>
      <c r="J59" s="13" t="s">
        <v>274</v>
      </c>
      <c r="K59" s="13" t="s">
        <v>275</v>
      </c>
      <c r="L59" s="72">
        <v>0</v>
      </c>
      <c r="M59" s="72"/>
      <c r="N59" s="72">
        <v>20</v>
      </c>
      <c r="O59" s="72">
        <v>5</v>
      </c>
      <c r="P59" s="72">
        <v>10</v>
      </c>
      <c r="Q59" s="72"/>
      <c r="R59" s="72"/>
      <c r="S59" s="73">
        <f>SUM(L59:R59)</f>
        <v>35</v>
      </c>
      <c r="T59" s="72">
        <v>200</v>
      </c>
      <c r="U59" s="76">
        <f>S59/T59</f>
        <v>0.175</v>
      </c>
      <c r="V59" s="75"/>
      <c r="W59" s="75"/>
      <c r="X59" s="80"/>
      <c r="Y59" s="13" t="s">
        <v>282</v>
      </c>
    </row>
    <row r="60" spans="1:25" ht="81" customHeight="1">
      <c r="A60" s="2">
        <v>42</v>
      </c>
      <c r="B60" s="2" t="s">
        <v>16</v>
      </c>
      <c r="C60" s="13" t="s">
        <v>283</v>
      </c>
      <c r="D60" s="13" t="s">
        <v>284</v>
      </c>
      <c r="E60" s="13" t="s">
        <v>166</v>
      </c>
      <c r="F60" s="13" t="s">
        <v>100</v>
      </c>
      <c r="G60" s="13" t="s">
        <v>81</v>
      </c>
      <c r="H60" s="71">
        <v>38698</v>
      </c>
      <c r="I60" s="13" t="s">
        <v>82</v>
      </c>
      <c r="J60" s="13" t="s">
        <v>274</v>
      </c>
      <c r="K60" s="13" t="s">
        <v>275</v>
      </c>
      <c r="L60" s="72">
        <v>0</v>
      </c>
      <c r="M60" s="72">
        <v>5</v>
      </c>
      <c r="N60" s="72">
        <v>20</v>
      </c>
      <c r="O60" s="72"/>
      <c r="P60" s="72">
        <v>5</v>
      </c>
      <c r="Q60" s="72"/>
      <c r="R60" s="72"/>
      <c r="S60" s="73">
        <f>SUM(L60:R60)</f>
        <v>30</v>
      </c>
      <c r="T60" s="72">
        <v>200</v>
      </c>
      <c r="U60" s="74">
        <f>S60/T60</f>
        <v>0.15</v>
      </c>
      <c r="V60" s="75"/>
      <c r="W60" s="75"/>
      <c r="X60" s="80"/>
      <c r="Y60" s="13" t="s">
        <v>282</v>
      </c>
    </row>
    <row r="61" spans="1:25" ht="67.5" customHeight="1">
      <c r="A61" s="1">
        <v>43</v>
      </c>
      <c r="B61" s="2" t="s">
        <v>16</v>
      </c>
      <c r="C61" s="2" t="s">
        <v>137</v>
      </c>
      <c r="D61" s="2" t="s">
        <v>138</v>
      </c>
      <c r="E61" s="2" t="s">
        <v>135</v>
      </c>
      <c r="F61" s="2" t="s">
        <v>139</v>
      </c>
      <c r="G61" s="2" t="s">
        <v>116</v>
      </c>
      <c r="H61" s="68">
        <v>38777</v>
      </c>
      <c r="I61" s="2" t="s">
        <v>82</v>
      </c>
      <c r="J61" s="2" t="s">
        <v>117</v>
      </c>
      <c r="K61" s="2">
        <v>8</v>
      </c>
      <c r="L61" s="12">
        <v>0</v>
      </c>
      <c r="M61" s="12">
        <v>0</v>
      </c>
      <c r="N61" s="12"/>
      <c r="O61" s="12">
        <v>0</v>
      </c>
      <c r="P61" s="12">
        <v>20</v>
      </c>
      <c r="Q61" s="12"/>
      <c r="R61" s="12"/>
      <c r="S61" s="3">
        <f>SUM(L61:R61)</f>
        <v>20</v>
      </c>
      <c r="T61" s="12">
        <v>200</v>
      </c>
      <c r="U61" s="4">
        <f>S61/T61</f>
        <v>0.1</v>
      </c>
      <c r="V61" s="5"/>
      <c r="W61" s="5"/>
      <c r="X61" s="79"/>
      <c r="Y61" s="2" t="s">
        <v>118</v>
      </c>
    </row>
    <row r="62" spans="1:25" ht="78" customHeight="1">
      <c r="A62" s="2">
        <v>44</v>
      </c>
      <c r="B62" s="2" t="s">
        <v>16</v>
      </c>
      <c r="C62" s="13" t="s">
        <v>285</v>
      </c>
      <c r="D62" s="13" t="s">
        <v>286</v>
      </c>
      <c r="E62" s="13" t="s">
        <v>287</v>
      </c>
      <c r="F62" s="13" t="s">
        <v>93</v>
      </c>
      <c r="G62" s="13" t="s">
        <v>81</v>
      </c>
      <c r="H62" s="71">
        <v>38500</v>
      </c>
      <c r="I62" s="13" t="s">
        <v>82</v>
      </c>
      <c r="J62" s="13" t="s">
        <v>274</v>
      </c>
      <c r="K62" s="13" t="s">
        <v>288</v>
      </c>
      <c r="L62" s="72">
        <v>50</v>
      </c>
      <c r="M62" s="72"/>
      <c r="N62" s="72">
        <v>30</v>
      </c>
      <c r="O62" s="72"/>
      <c r="P62" s="72"/>
      <c r="Q62" s="72"/>
      <c r="R62" s="72"/>
      <c r="S62" s="73">
        <f>SUM(L62:R62)</f>
        <v>80</v>
      </c>
      <c r="T62" s="72">
        <v>350</v>
      </c>
      <c r="U62" s="74">
        <f>S62/T62</f>
        <v>0.22857142857142856</v>
      </c>
      <c r="V62" s="75"/>
      <c r="W62" s="75"/>
      <c r="X62" s="80"/>
      <c r="Y62" s="13" t="s">
        <v>282</v>
      </c>
    </row>
    <row r="63" spans="1:25" ht="102" customHeight="1">
      <c r="A63" s="1">
        <v>45</v>
      </c>
      <c r="B63" s="13" t="s">
        <v>16</v>
      </c>
      <c r="C63" s="69" t="s">
        <v>235</v>
      </c>
      <c r="D63" s="11" t="s">
        <v>236</v>
      </c>
      <c r="E63" s="11" t="s">
        <v>237</v>
      </c>
      <c r="F63" s="11" t="s">
        <v>159</v>
      </c>
      <c r="G63" s="11" t="s">
        <v>81</v>
      </c>
      <c r="H63" s="70">
        <v>38620</v>
      </c>
      <c r="I63" s="11" t="s">
        <v>82</v>
      </c>
      <c r="J63" s="11" t="s">
        <v>238</v>
      </c>
      <c r="K63" s="2">
        <v>9</v>
      </c>
      <c r="L63" s="12">
        <v>50</v>
      </c>
      <c r="M63" s="12"/>
      <c r="N63" s="12">
        <v>10</v>
      </c>
      <c r="O63" s="12"/>
      <c r="P63" s="12"/>
      <c r="Q63" s="12"/>
      <c r="R63" s="12"/>
      <c r="S63" s="3">
        <f>SUM(L63:R63)</f>
        <v>60</v>
      </c>
      <c r="T63" s="12">
        <v>350</v>
      </c>
      <c r="U63" s="14">
        <f>S63/T63</f>
        <v>0.17142857142857143</v>
      </c>
      <c r="V63" s="5"/>
      <c r="W63" s="5"/>
      <c r="X63" s="79"/>
      <c r="Y63" s="2" t="s">
        <v>239</v>
      </c>
    </row>
    <row r="64" spans="1:25" ht="75" customHeight="1">
      <c r="A64" s="2">
        <v>46</v>
      </c>
      <c r="B64" s="2" t="s">
        <v>16</v>
      </c>
      <c r="C64" s="2" t="s">
        <v>85</v>
      </c>
      <c r="D64" s="2" t="s">
        <v>86</v>
      </c>
      <c r="E64" s="2" t="s">
        <v>87</v>
      </c>
      <c r="F64" s="2" t="s">
        <v>88</v>
      </c>
      <c r="G64" s="2" t="s">
        <v>81</v>
      </c>
      <c r="H64" s="68">
        <v>38589</v>
      </c>
      <c r="I64" s="2" t="s">
        <v>82</v>
      </c>
      <c r="J64" s="2" t="s">
        <v>83</v>
      </c>
      <c r="K64" s="2">
        <v>9</v>
      </c>
      <c r="L64" s="12">
        <v>50</v>
      </c>
      <c r="M64" s="12">
        <v>0</v>
      </c>
      <c r="N64" s="12">
        <v>0</v>
      </c>
      <c r="O64" s="12">
        <v>0</v>
      </c>
      <c r="P64" s="12">
        <v>0</v>
      </c>
      <c r="Q64" s="12"/>
      <c r="R64" s="12"/>
      <c r="S64" s="3">
        <f>SUM(L64:R64)</f>
        <v>50</v>
      </c>
      <c r="T64" s="12">
        <v>350</v>
      </c>
      <c r="U64" s="4">
        <f>S64/T64</f>
        <v>0.14285714285714285</v>
      </c>
      <c r="V64" s="5"/>
      <c r="W64" s="5"/>
      <c r="X64" s="79"/>
      <c r="Y64" s="2" t="s">
        <v>89</v>
      </c>
    </row>
    <row r="65" spans="1:25" ht="82.5" customHeight="1">
      <c r="A65" s="1">
        <v>47</v>
      </c>
      <c r="B65" s="2" t="s">
        <v>16</v>
      </c>
      <c r="C65" s="2" t="s">
        <v>193</v>
      </c>
      <c r="D65" s="2" t="s">
        <v>194</v>
      </c>
      <c r="E65" s="2" t="s">
        <v>135</v>
      </c>
      <c r="F65" s="2" t="s">
        <v>195</v>
      </c>
      <c r="G65" s="2" t="s">
        <v>116</v>
      </c>
      <c r="H65" s="68">
        <v>38716</v>
      </c>
      <c r="I65" s="2" t="s">
        <v>82</v>
      </c>
      <c r="J65" s="21" t="s">
        <v>425</v>
      </c>
      <c r="K65" s="2">
        <v>9</v>
      </c>
      <c r="L65" s="12">
        <v>35</v>
      </c>
      <c r="M65" s="12"/>
      <c r="N65" s="12"/>
      <c r="O65" s="12"/>
      <c r="P65" s="12"/>
      <c r="Q65" s="12"/>
      <c r="R65" s="12"/>
      <c r="S65" s="3">
        <f>SUM(L65:R65)</f>
        <v>35</v>
      </c>
      <c r="T65" s="12">
        <v>350</v>
      </c>
      <c r="U65" s="4">
        <f>S65/T65</f>
        <v>0.1</v>
      </c>
      <c r="V65" s="5"/>
      <c r="W65" s="5"/>
      <c r="X65" s="79"/>
      <c r="Y65" s="2" t="s">
        <v>175</v>
      </c>
    </row>
    <row r="66" spans="1:25" ht="100.5" customHeight="1">
      <c r="A66" s="2">
        <v>48</v>
      </c>
      <c r="B66" s="2" t="s">
        <v>16</v>
      </c>
      <c r="C66" s="2" t="s">
        <v>190</v>
      </c>
      <c r="D66" s="2" t="s">
        <v>191</v>
      </c>
      <c r="E66" s="2" t="s">
        <v>192</v>
      </c>
      <c r="F66" s="2" t="s">
        <v>136</v>
      </c>
      <c r="G66" s="2" t="s">
        <v>116</v>
      </c>
      <c r="H66" s="68">
        <v>38709</v>
      </c>
      <c r="I66" s="2" t="s">
        <v>82</v>
      </c>
      <c r="J66" s="21" t="s">
        <v>425</v>
      </c>
      <c r="K66" s="2">
        <v>9</v>
      </c>
      <c r="L66" s="12">
        <v>25</v>
      </c>
      <c r="M66" s="12"/>
      <c r="N66" s="12"/>
      <c r="O66" s="12"/>
      <c r="P66" s="12"/>
      <c r="Q66" s="12"/>
      <c r="R66" s="12"/>
      <c r="S66" s="3">
        <f>SUM(L66:R66)</f>
        <v>25</v>
      </c>
      <c r="T66" s="12">
        <v>350</v>
      </c>
      <c r="U66" s="4">
        <f>S66/T66</f>
        <v>0.07142857142857142</v>
      </c>
      <c r="V66" s="5"/>
      <c r="W66" s="5"/>
      <c r="X66" s="79"/>
      <c r="Y66" s="2" t="s">
        <v>175</v>
      </c>
    </row>
    <row r="67" spans="1:25" ht="81.75" customHeight="1">
      <c r="A67" s="1">
        <v>49</v>
      </c>
      <c r="B67" s="2" t="s">
        <v>16</v>
      </c>
      <c r="C67" s="2" t="s">
        <v>182</v>
      </c>
      <c r="D67" s="2" t="s">
        <v>183</v>
      </c>
      <c r="E67" s="2" t="s">
        <v>184</v>
      </c>
      <c r="F67" s="2" t="s">
        <v>185</v>
      </c>
      <c r="G67" s="2" t="s">
        <v>116</v>
      </c>
      <c r="H67" s="68">
        <v>38661</v>
      </c>
      <c r="I67" s="2" t="s">
        <v>82</v>
      </c>
      <c r="J67" s="21" t="s">
        <v>425</v>
      </c>
      <c r="K67" s="2">
        <v>9</v>
      </c>
      <c r="L67" s="12">
        <v>20</v>
      </c>
      <c r="M67" s="12"/>
      <c r="N67" s="12"/>
      <c r="O67" s="12"/>
      <c r="P67" s="12"/>
      <c r="Q67" s="12"/>
      <c r="R67" s="12"/>
      <c r="S67" s="3">
        <f>SUM(L67:R67)</f>
        <v>20</v>
      </c>
      <c r="T67" s="12">
        <v>350</v>
      </c>
      <c r="U67" s="4">
        <f>S67/T67</f>
        <v>0.05714285714285714</v>
      </c>
      <c r="V67" s="5"/>
      <c r="W67" s="5"/>
      <c r="X67" s="79"/>
      <c r="Y67" s="2" t="s">
        <v>175</v>
      </c>
    </row>
    <row r="68" spans="1:25" ht="81.75" customHeight="1">
      <c r="A68" s="2">
        <v>50</v>
      </c>
      <c r="B68" s="2" t="s">
        <v>16</v>
      </c>
      <c r="C68" s="2" t="s">
        <v>186</v>
      </c>
      <c r="D68" s="2" t="s">
        <v>187</v>
      </c>
      <c r="E68" s="2" t="s">
        <v>188</v>
      </c>
      <c r="F68" s="2" t="s">
        <v>189</v>
      </c>
      <c r="G68" s="2" t="s">
        <v>116</v>
      </c>
      <c r="H68" s="68">
        <v>38472</v>
      </c>
      <c r="I68" s="2" t="s">
        <v>82</v>
      </c>
      <c r="J68" s="21" t="s">
        <v>425</v>
      </c>
      <c r="K68" s="2">
        <v>9</v>
      </c>
      <c r="L68" s="12">
        <v>20</v>
      </c>
      <c r="M68" s="12"/>
      <c r="N68" s="12"/>
      <c r="O68" s="12"/>
      <c r="P68" s="12"/>
      <c r="Q68" s="12"/>
      <c r="R68" s="12"/>
      <c r="S68" s="3">
        <f>SUM(L68:R68)</f>
        <v>20</v>
      </c>
      <c r="T68" s="12">
        <v>350</v>
      </c>
      <c r="U68" s="4">
        <f>S68/T68</f>
        <v>0.05714285714285714</v>
      </c>
      <c r="V68" s="5"/>
      <c r="W68" s="5"/>
      <c r="X68" s="79"/>
      <c r="Y68" s="2" t="s">
        <v>175</v>
      </c>
    </row>
    <row r="69" spans="1:25" ht="77.25" customHeight="1">
      <c r="A69" s="1">
        <v>51</v>
      </c>
      <c r="B69" s="2" t="s">
        <v>16</v>
      </c>
      <c r="C69" s="69" t="s">
        <v>240</v>
      </c>
      <c r="D69" s="11" t="s">
        <v>241</v>
      </c>
      <c r="E69" s="11" t="s">
        <v>242</v>
      </c>
      <c r="F69" s="11" t="s">
        <v>243</v>
      </c>
      <c r="G69" s="11" t="s">
        <v>81</v>
      </c>
      <c r="H69" s="70">
        <v>38420</v>
      </c>
      <c r="I69" s="11" t="s">
        <v>82</v>
      </c>
      <c r="J69" s="11" t="s">
        <v>238</v>
      </c>
      <c r="K69" s="2">
        <v>9</v>
      </c>
      <c r="L69" s="12">
        <v>10</v>
      </c>
      <c r="M69" s="12"/>
      <c r="N69" s="12"/>
      <c r="O69" s="12"/>
      <c r="P69" s="12"/>
      <c r="Q69" s="12"/>
      <c r="R69" s="12"/>
      <c r="S69" s="3">
        <f>SUM(L69:R69)</f>
        <v>10</v>
      </c>
      <c r="T69" s="12">
        <v>350</v>
      </c>
      <c r="U69" s="4">
        <f>S69/T69</f>
        <v>0.02857142857142857</v>
      </c>
      <c r="V69" s="5"/>
      <c r="W69" s="5"/>
      <c r="X69" s="79"/>
      <c r="Y69" s="2" t="s">
        <v>239</v>
      </c>
    </row>
    <row r="70" spans="1:25" ht="77.25" customHeight="1">
      <c r="A70" s="2">
        <v>52</v>
      </c>
      <c r="B70" s="2" t="s">
        <v>16</v>
      </c>
      <c r="C70" s="69" t="s">
        <v>247</v>
      </c>
      <c r="D70" s="11" t="s">
        <v>248</v>
      </c>
      <c r="E70" s="11" t="s">
        <v>166</v>
      </c>
      <c r="F70" s="11" t="s">
        <v>163</v>
      </c>
      <c r="G70" s="11" t="s">
        <v>81</v>
      </c>
      <c r="H70" s="70">
        <v>38702</v>
      </c>
      <c r="I70" s="11" t="s">
        <v>82</v>
      </c>
      <c r="J70" s="11" t="s">
        <v>238</v>
      </c>
      <c r="K70" s="2">
        <v>9</v>
      </c>
      <c r="L70" s="12">
        <v>0</v>
      </c>
      <c r="M70" s="12">
        <v>10</v>
      </c>
      <c r="N70" s="12"/>
      <c r="O70" s="12"/>
      <c r="P70" s="12"/>
      <c r="Q70" s="12"/>
      <c r="R70" s="12"/>
      <c r="S70" s="3">
        <f>SUM(L70:R70)</f>
        <v>10</v>
      </c>
      <c r="T70" s="12">
        <v>350</v>
      </c>
      <c r="U70" s="4">
        <f>S70/T70</f>
        <v>0.02857142857142857</v>
      </c>
      <c r="V70" s="5"/>
      <c r="W70" s="5"/>
      <c r="X70" s="79"/>
      <c r="Y70" s="2" t="s">
        <v>239</v>
      </c>
    </row>
    <row r="71" spans="1:25" ht="106.5" customHeight="1">
      <c r="A71" s="1">
        <v>53</v>
      </c>
      <c r="B71" s="2" t="s">
        <v>16</v>
      </c>
      <c r="C71" s="2" t="s">
        <v>338</v>
      </c>
      <c r="D71" s="2" t="s">
        <v>339</v>
      </c>
      <c r="E71" s="2" t="s">
        <v>110</v>
      </c>
      <c r="F71" s="2" t="s">
        <v>163</v>
      </c>
      <c r="G71" s="2" t="s">
        <v>81</v>
      </c>
      <c r="H71" s="68">
        <v>38589</v>
      </c>
      <c r="I71" s="2" t="s">
        <v>82</v>
      </c>
      <c r="J71" s="2" t="s">
        <v>340</v>
      </c>
      <c r="K71" s="2">
        <v>9</v>
      </c>
      <c r="L71" s="12">
        <v>1</v>
      </c>
      <c r="M71" s="12">
        <v>1</v>
      </c>
      <c r="N71" s="12">
        <v>1</v>
      </c>
      <c r="O71" s="12">
        <v>1</v>
      </c>
      <c r="P71" s="12">
        <v>1</v>
      </c>
      <c r="Q71" s="12"/>
      <c r="R71" s="12"/>
      <c r="S71" s="3">
        <f>SUM(L71:R71)</f>
        <v>5</v>
      </c>
      <c r="T71" s="12">
        <v>350</v>
      </c>
      <c r="U71" s="14">
        <f>S71/T71</f>
        <v>0.014285714285714285</v>
      </c>
      <c r="V71" s="5"/>
      <c r="W71" s="5"/>
      <c r="X71" s="79"/>
      <c r="Y71" s="2" t="s">
        <v>341</v>
      </c>
    </row>
    <row r="72" spans="1:25" ht="84.75" customHeight="1">
      <c r="A72" s="2">
        <v>54</v>
      </c>
      <c r="B72" s="2" t="s">
        <v>16</v>
      </c>
      <c r="C72" s="13" t="s">
        <v>289</v>
      </c>
      <c r="D72" s="13" t="s">
        <v>290</v>
      </c>
      <c r="E72" s="13" t="s">
        <v>291</v>
      </c>
      <c r="F72" s="13" t="s">
        <v>292</v>
      </c>
      <c r="G72" s="13" t="s">
        <v>116</v>
      </c>
      <c r="H72" s="71">
        <v>38600</v>
      </c>
      <c r="I72" s="13" t="s">
        <v>82</v>
      </c>
      <c r="J72" s="13" t="s">
        <v>274</v>
      </c>
      <c r="K72" s="13" t="s">
        <v>288</v>
      </c>
      <c r="L72" s="72"/>
      <c r="M72" s="72"/>
      <c r="N72" s="72"/>
      <c r="O72" s="72"/>
      <c r="P72" s="72"/>
      <c r="Q72" s="72"/>
      <c r="R72" s="72"/>
      <c r="S72" s="73">
        <f>SUM(L72:R72)</f>
        <v>0</v>
      </c>
      <c r="T72" s="72">
        <v>350</v>
      </c>
      <c r="U72" s="74">
        <f>S72/T72</f>
        <v>0</v>
      </c>
      <c r="V72" s="75"/>
      <c r="W72" s="75"/>
      <c r="X72" s="80"/>
      <c r="Y72" s="13" t="s">
        <v>282</v>
      </c>
    </row>
    <row r="73" spans="1:25" ht="92.25" customHeight="1">
      <c r="A73" s="1">
        <v>55</v>
      </c>
      <c r="B73" s="2" t="s">
        <v>16</v>
      </c>
      <c r="C73" s="69" t="s">
        <v>244</v>
      </c>
      <c r="D73" s="11" t="s">
        <v>245</v>
      </c>
      <c r="E73" s="11" t="s">
        <v>246</v>
      </c>
      <c r="F73" s="11" t="s">
        <v>222</v>
      </c>
      <c r="G73" s="11" t="s">
        <v>81</v>
      </c>
      <c r="H73" s="70">
        <v>38461</v>
      </c>
      <c r="I73" s="11" t="s">
        <v>82</v>
      </c>
      <c r="J73" s="11" t="s">
        <v>238</v>
      </c>
      <c r="K73" s="2">
        <v>9</v>
      </c>
      <c r="L73" s="12">
        <v>0</v>
      </c>
      <c r="M73" s="12">
        <v>0</v>
      </c>
      <c r="N73" s="12">
        <v>0</v>
      </c>
      <c r="O73" s="12"/>
      <c r="P73" s="12"/>
      <c r="Q73" s="12"/>
      <c r="R73" s="12"/>
      <c r="S73" s="3">
        <f>SUM(L73:R73)</f>
        <v>0</v>
      </c>
      <c r="T73" s="12">
        <v>350</v>
      </c>
      <c r="U73" s="4">
        <f>S73/T73</f>
        <v>0</v>
      </c>
      <c r="V73" s="5"/>
      <c r="W73" s="5"/>
      <c r="X73" s="79"/>
      <c r="Y73" s="2" t="s">
        <v>239</v>
      </c>
    </row>
    <row r="74" spans="1:25" ht="81.75" customHeight="1">
      <c r="A74" s="2">
        <v>56</v>
      </c>
      <c r="B74" s="2" t="s">
        <v>16</v>
      </c>
      <c r="C74" s="2" t="s">
        <v>406</v>
      </c>
      <c r="D74" s="2" t="s">
        <v>407</v>
      </c>
      <c r="E74" s="2" t="s">
        <v>120</v>
      </c>
      <c r="F74" s="2" t="s">
        <v>115</v>
      </c>
      <c r="G74" s="2" t="s">
        <v>116</v>
      </c>
      <c r="H74" s="68">
        <v>38550</v>
      </c>
      <c r="I74" s="2" t="s">
        <v>82</v>
      </c>
      <c r="J74" s="2" t="s">
        <v>354</v>
      </c>
      <c r="K74" s="2">
        <v>9</v>
      </c>
      <c r="L74" s="12"/>
      <c r="M74" s="12"/>
      <c r="N74" s="12"/>
      <c r="O74" s="12"/>
      <c r="P74" s="12"/>
      <c r="Q74" s="12"/>
      <c r="R74" s="12"/>
      <c r="S74" s="3">
        <f>SUM(L74:R74)</f>
        <v>0</v>
      </c>
      <c r="T74" s="12">
        <v>350</v>
      </c>
      <c r="U74" s="4">
        <f>S74/T74</f>
        <v>0</v>
      </c>
      <c r="V74" s="5"/>
      <c r="W74" s="5"/>
      <c r="X74" s="79"/>
      <c r="Y74" s="2" t="s">
        <v>408</v>
      </c>
    </row>
    <row r="75" spans="1:25" ht="81.75" customHeight="1">
      <c r="A75" s="1">
        <v>57</v>
      </c>
      <c r="B75" s="2" t="s">
        <v>16</v>
      </c>
      <c r="C75" s="2" t="s">
        <v>409</v>
      </c>
      <c r="D75" s="2" t="s">
        <v>410</v>
      </c>
      <c r="E75" s="2" t="s">
        <v>411</v>
      </c>
      <c r="F75" s="2" t="s">
        <v>189</v>
      </c>
      <c r="G75" s="2" t="s">
        <v>116</v>
      </c>
      <c r="H75" s="68">
        <v>38538</v>
      </c>
      <c r="I75" s="2" t="s">
        <v>82</v>
      </c>
      <c r="J75" s="2" t="s">
        <v>354</v>
      </c>
      <c r="K75" s="2">
        <v>9</v>
      </c>
      <c r="L75" s="12"/>
      <c r="M75" s="12"/>
      <c r="N75" s="12"/>
      <c r="O75" s="12"/>
      <c r="P75" s="12"/>
      <c r="Q75" s="12"/>
      <c r="R75" s="12"/>
      <c r="S75" s="3">
        <f>SUM(L75:R75)</f>
        <v>0</v>
      </c>
      <c r="T75" s="12">
        <v>350</v>
      </c>
      <c r="U75" s="4">
        <f>S75/T75</f>
        <v>0</v>
      </c>
      <c r="V75" s="5"/>
      <c r="W75" s="5"/>
      <c r="X75" s="79"/>
      <c r="Y75" s="2" t="s">
        <v>408</v>
      </c>
    </row>
    <row r="76" spans="1:25" ht="92.25" customHeight="1">
      <c r="A76" s="2">
        <v>58</v>
      </c>
      <c r="B76" s="2" t="s">
        <v>16</v>
      </c>
      <c r="C76" s="2" t="s">
        <v>90</v>
      </c>
      <c r="D76" s="2" t="s">
        <v>91</v>
      </c>
      <c r="E76" s="2" t="s">
        <v>92</v>
      </c>
      <c r="F76" s="2" t="s">
        <v>93</v>
      </c>
      <c r="G76" s="2" t="s">
        <v>81</v>
      </c>
      <c r="H76" s="68">
        <v>38657</v>
      </c>
      <c r="I76" s="2" t="s">
        <v>82</v>
      </c>
      <c r="J76" s="2" t="s">
        <v>83</v>
      </c>
      <c r="K76" s="2">
        <v>9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/>
      <c r="R76" s="12"/>
      <c r="S76" s="3">
        <f>SUM(L76:R76)</f>
        <v>0</v>
      </c>
      <c r="T76" s="12">
        <v>350</v>
      </c>
      <c r="U76" s="4">
        <f>S76/T76</f>
        <v>0</v>
      </c>
      <c r="V76" s="5"/>
      <c r="W76" s="5"/>
      <c r="X76" s="79"/>
      <c r="Y76" s="2" t="s">
        <v>89</v>
      </c>
    </row>
    <row r="77" spans="1:25" ht="80.25" customHeight="1">
      <c r="A77" s="1">
        <v>59</v>
      </c>
      <c r="B77" s="2" t="s">
        <v>16</v>
      </c>
      <c r="C77" s="2" t="s">
        <v>148</v>
      </c>
      <c r="D77" s="2" t="s">
        <v>149</v>
      </c>
      <c r="E77" s="2" t="s">
        <v>150</v>
      </c>
      <c r="F77" s="2" t="s">
        <v>151</v>
      </c>
      <c r="G77" s="2" t="s">
        <v>81</v>
      </c>
      <c r="H77" s="68">
        <v>38436</v>
      </c>
      <c r="I77" s="2" t="s">
        <v>82</v>
      </c>
      <c r="J77" s="2" t="s">
        <v>143</v>
      </c>
      <c r="K77" s="2">
        <v>9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3">
        <f>SUM(L77:R77)</f>
        <v>0</v>
      </c>
      <c r="T77" s="12">
        <v>350</v>
      </c>
      <c r="U77" s="14">
        <f>S77/T77</f>
        <v>0</v>
      </c>
      <c r="V77" s="5"/>
      <c r="W77" s="5"/>
      <c r="X77" s="79"/>
      <c r="Y77" s="2" t="s">
        <v>144</v>
      </c>
    </row>
    <row r="78" spans="1:25" ht="92.25" customHeight="1">
      <c r="A78" s="2">
        <v>60</v>
      </c>
      <c r="B78" s="13" t="s">
        <v>16</v>
      </c>
      <c r="C78" s="2" t="s">
        <v>412</v>
      </c>
      <c r="D78" s="2" t="s">
        <v>413</v>
      </c>
      <c r="E78" s="2" t="s">
        <v>92</v>
      </c>
      <c r="F78" s="2" t="s">
        <v>128</v>
      </c>
      <c r="G78" s="2" t="s">
        <v>81</v>
      </c>
      <c r="H78" s="68">
        <v>38488</v>
      </c>
      <c r="I78" s="2" t="s">
        <v>82</v>
      </c>
      <c r="J78" s="2" t="s">
        <v>354</v>
      </c>
      <c r="K78" s="2">
        <v>9</v>
      </c>
      <c r="L78" s="12"/>
      <c r="M78" s="12"/>
      <c r="N78" s="12"/>
      <c r="O78" s="12"/>
      <c r="P78" s="12"/>
      <c r="Q78" s="12"/>
      <c r="R78" s="12"/>
      <c r="S78" s="3">
        <f>SUM(L78:R78)</f>
        <v>0</v>
      </c>
      <c r="T78" s="12">
        <v>350</v>
      </c>
      <c r="U78" s="4">
        <f>S78/T78</f>
        <v>0</v>
      </c>
      <c r="V78" s="5"/>
      <c r="W78" s="5"/>
      <c r="X78" s="79"/>
      <c r="Y78" s="2" t="s">
        <v>408</v>
      </c>
    </row>
    <row r="79" spans="1:25" ht="81.75" customHeight="1">
      <c r="A79" s="1">
        <v>61</v>
      </c>
      <c r="B79" s="2" t="s">
        <v>16</v>
      </c>
      <c r="C79" s="2" t="s">
        <v>145</v>
      </c>
      <c r="D79" s="2" t="s">
        <v>146</v>
      </c>
      <c r="E79" s="2" t="s">
        <v>147</v>
      </c>
      <c r="F79" s="2" t="s">
        <v>111</v>
      </c>
      <c r="G79" s="2" t="s">
        <v>81</v>
      </c>
      <c r="H79" s="68">
        <v>38678</v>
      </c>
      <c r="I79" s="2" t="s">
        <v>82</v>
      </c>
      <c r="J79" s="2" t="s">
        <v>143</v>
      </c>
      <c r="K79" s="2">
        <v>9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3">
        <f>SUM(L79:R79)</f>
        <v>0</v>
      </c>
      <c r="T79" s="12">
        <v>350</v>
      </c>
      <c r="U79" s="14">
        <f>S79/T79</f>
        <v>0</v>
      </c>
      <c r="V79" s="5"/>
      <c r="W79" s="5"/>
      <c r="X79" s="79"/>
      <c r="Y79" s="2" t="s">
        <v>144</v>
      </c>
    </row>
    <row r="80" spans="1:25" ht="78.75" customHeight="1">
      <c r="A80" s="2">
        <v>62</v>
      </c>
      <c r="B80" s="2" t="s">
        <v>16</v>
      </c>
      <c r="C80" s="69" t="s">
        <v>252</v>
      </c>
      <c r="D80" s="11" t="s">
        <v>146</v>
      </c>
      <c r="E80" s="11" t="s">
        <v>253</v>
      </c>
      <c r="F80" s="11" t="s">
        <v>104</v>
      </c>
      <c r="G80" s="11" t="s">
        <v>81</v>
      </c>
      <c r="H80" s="70">
        <v>38471</v>
      </c>
      <c r="I80" s="11" t="s">
        <v>82</v>
      </c>
      <c r="J80" s="11" t="s">
        <v>238</v>
      </c>
      <c r="K80" s="2">
        <v>9</v>
      </c>
      <c r="L80" s="12">
        <v>0</v>
      </c>
      <c r="M80" s="12">
        <v>0</v>
      </c>
      <c r="N80" s="12">
        <v>0</v>
      </c>
      <c r="O80" s="12">
        <v>0</v>
      </c>
      <c r="P80" s="12"/>
      <c r="Q80" s="12"/>
      <c r="R80" s="12"/>
      <c r="S80" s="3">
        <f>SUM(L80:R80)</f>
        <v>0</v>
      </c>
      <c r="T80" s="12">
        <v>350</v>
      </c>
      <c r="U80" s="4">
        <f>S80/T80</f>
        <v>0</v>
      </c>
      <c r="V80" s="5"/>
      <c r="W80" s="5"/>
      <c r="X80" s="79"/>
      <c r="Y80" s="2" t="s">
        <v>239</v>
      </c>
    </row>
    <row r="81" spans="1:25" ht="82.5" customHeight="1">
      <c r="A81" s="1">
        <v>63</v>
      </c>
      <c r="B81" s="2" t="s">
        <v>16</v>
      </c>
      <c r="C81" s="69" t="s">
        <v>249</v>
      </c>
      <c r="D81" s="11" t="s">
        <v>250</v>
      </c>
      <c r="E81" s="11" t="s">
        <v>198</v>
      </c>
      <c r="F81" s="11" t="s">
        <v>251</v>
      </c>
      <c r="G81" s="11" t="s">
        <v>81</v>
      </c>
      <c r="H81" s="70">
        <v>38336</v>
      </c>
      <c r="I81" s="11" t="s">
        <v>82</v>
      </c>
      <c r="J81" s="11" t="s">
        <v>238</v>
      </c>
      <c r="K81" s="2">
        <v>9</v>
      </c>
      <c r="L81" s="12"/>
      <c r="M81" s="12"/>
      <c r="N81" s="12"/>
      <c r="O81" s="12"/>
      <c r="P81" s="12"/>
      <c r="Q81" s="12"/>
      <c r="R81" s="12"/>
      <c r="S81" s="3">
        <f>SUM(L81:R81)</f>
        <v>0</v>
      </c>
      <c r="T81" s="12">
        <v>350</v>
      </c>
      <c r="U81" s="4">
        <f>S81/T81</f>
        <v>0</v>
      </c>
      <c r="V81" s="5"/>
      <c r="W81" s="5"/>
      <c r="X81" s="79"/>
      <c r="Y81" s="2" t="s">
        <v>239</v>
      </c>
    </row>
    <row r="82" spans="1:25" ht="81.75" customHeight="1">
      <c r="A82" s="2">
        <v>64</v>
      </c>
      <c r="B82" s="2" t="s">
        <v>16</v>
      </c>
      <c r="C82" s="13" t="s">
        <v>293</v>
      </c>
      <c r="D82" s="13" t="s">
        <v>294</v>
      </c>
      <c r="E82" s="13" t="s">
        <v>295</v>
      </c>
      <c r="F82" s="13" t="s">
        <v>93</v>
      </c>
      <c r="G82" s="13" t="s">
        <v>81</v>
      </c>
      <c r="H82" s="71">
        <v>38570</v>
      </c>
      <c r="I82" s="13" t="s">
        <v>82</v>
      </c>
      <c r="J82" s="13" t="s">
        <v>274</v>
      </c>
      <c r="K82" s="13" t="s">
        <v>288</v>
      </c>
      <c r="L82" s="72"/>
      <c r="M82" s="72"/>
      <c r="N82" s="72"/>
      <c r="O82" s="72"/>
      <c r="P82" s="72"/>
      <c r="Q82" s="72"/>
      <c r="R82" s="72"/>
      <c r="S82" s="73">
        <f>SUM(L82:R82)</f>
        <v>0</v>
      </c>
      <c r="T82" s="72">
        <v>350</v>
      </c>
      <c r="U82" s="74">
        <f>S82/T82</f>
        <v>0</v>
      </c>
      <c r="V82" s="75"/>
      <c r="W82" s="75"/>
      <c r="X82" s="80"/>
      <c r="Y82" s="13" t="s">
        <v>282</v>
      </c>
    </row>
    <row r="83" spans="1:25" ht="77.25" customHeight="1">
      <c r="A83" s="1">
        <v>65</v>
      </c>
      <c r="B83" s="2" t="s">
        <v>16</v>
      </c>
      <c r="C83" s="69" t="s">
        <v>254</v>
      </c>
      <c r="D83" s="11" t="s">
        <v>255</v>
      </c>
      <c r="E83" s="11" t="s">
        <v>256</v>
      </c>
      <c r="F83" s="11" t="s">
        <v>210</v>
      </c>
      <c r="G83" s="11" t="s">
        <v>81</v>
      </c>
      <c r="H83" s="70">
        <v>38814</v>
      </c>
      <c r="I83" s="11" t="s">
        <v>82</v>
      </c>
      <c r="J83" s="11" t="s">
        <v>238</v>
      </c>
      <c r="K83" s="2">
        <v>9</v>
      </c>
      <c r="L83" s="12"/>
      <c r="M83" s="12"/>
      <c r="N83" s="12"/>
      <c r="O83" s="12"/>
      <c r="P83" s="12"/>
      <c r="Q83" s="12"/>
      <c r="R83" s="12"/>
      <c r="S83" s="3">
        <f>SUM(L83:R83)</f>
        <v>0</v>
      </c>
      <c r="T83" s="12">
        <v>350</v>
      </c>
      <c r="U83" s="4">
        <f>S83/T83</f>
        <v>0</v>
      </c>
      <c r="V83" s="5"/>
      <c r="W83" s="5"/>
      <c r="X83" s="79"/>
      <c r="Y83" s="2" t="s">
        <v>239</v>
      </c>
    </row>
    <row r="84" spans="1:25" ht="75.75" customHeight="1">
      <c r="A84" s="2">
        <v>66</v>
      </c>
      <c r="B84" s="2" t="s">
        <v>16</v>
      </c>
      <c r="C84" s="13" t="s">
        <v>296</v>
      </c>
      <c r="D84" s="13" t="s">
        <v>297</v>
      </c>
      <c r="E84" s="13" t="s">
        <v>147</v>
      </c>
      <c r="F84" s="13" t="s">
        <v>163</v>
      </c>
      <c r="G84" s="13" t="s">
        <v>81</v>
      </c>
      <c r="H84" s="71">
        <v>38580</v>
      </c>
      <c r="I84" s="13" t="s">
        <v>82</v>
      </c>
      <c r="J84" s="13" t="s">
        <v>274</v>
      </c>
      <c r="K84" s="13" t="s">
        <v>288</v>
      </c>
      <c r="L84" s="72"/>
      <c r="M84" s="72"/>
      <c r="N84" s="72"/>
      <c r="O84" s="72"/>
      <c r="P84" s="72"/>
      <c r="Q84" s="72"/>
      <c r="R84" s="72"/>
      <c r="S84" s="73">
        <f>SUM(L84:R84)</f>
        <v>0</v>
      </c>
      <c r="T84" s="72">
        <v>350</v>
      </c>
      <c r="U84" s="74">
        <f>S84/T84</f>
        <v>0</v>
      </c>
      <c r="V84" s="75"/>
      <c r="W84" s="75"/>
      <c r="X84" s="80"/>
      <c r="Y84" s="13" t="s">
        <v>282</v>
      </c>
    </row>
    <row r="85" spans="1:25" ht="77.25" customHeight="1">
      <c r="A85" s="1">
        <v>67</v>
      </c>
      <c r="B85" s="2" t="s">
        <v>16</v>
      </c>
      <c r="C85" s="2" t="s">
        <v>226</v>
      </c>
      <c r="D85" s="2" t="s">
        <v>227</v>
      </c>
      <c r="E85" s="2" t="s">
        <v>169</v>
      </c>
      <c r="F85" s="2" t="s">
        <v>228</v>
      </c>
      <c r="G85" s="2" t="s">
        <v>81</v>
      </c>
      <c r="H85" s="68">
        <v>38183</v>
      </c>
      <c r="I85" s="2" t="s">
        <v>82</v>
      </c>
      <c r="J85" s="2" t="s">
        <v>216</v>
      </c>
      <c r="K85" s="2">
        <v>10</v>
      </c>
      <c r="L85" s="12">
        <v>50</v>
      </c>
      <c r="M85" s="12">
        <v>50</v>
      </c>
      <c r="N85" s="12">
        <v>50</v>
      </c>
      <c r="O85" s="12">
        <v>100</v>
      </c>
      <c r="P85" s="12">
        <v>90</v>
      </c>
      <c r="Q85" s="12"/>
      <c r="R85" s="12"/>
      <c r="S85" s="3">
        <f>SUM(L85:R85)</f>
        <v>340</v>
      </c>
      <c r="T85" s="12">
        <v>350</v>
      </c>
      <c r="U85" s="4">
        <f>S85/T85</f>
        <v>0.9714285714285714</v>
      </c>
      <c r="V85" s="5"/>
      <c r="W85" s="5"/>
      <c r="X85" s="79" t="s">
        <v>424</v>
      </c>
      <c r="Y85" s="2" t="s">
        <v>217</v>
      </c>
    </row>
    <row r="86" spans="1:25" ht="80.25" customHeight="1">
      <c r="A86" s="2">
        <v>68</v>
      </c>
      <c r="B86" s="2" t="s">
        <v>16</v>
      </c>
      <c r="C86" s="2" t="s">
        <v>196</v>
      </c>
      <c r="D86" s="2" t="s">
        <v>197</v>
      </c>
      <c r="E86" s="2" t="s">
        <v>198</v>
      </c>
      <c r="F86" s="2" t="s">
        <v>199</v>
      </c>
      <c r="G86" s="2" t="s">
        <v>81</v>
      </c>
      <c r="H86" s="68">
        <v>38329</v>
      </c>
      <c r="I86" s="2" t="s">
        <v>82</v>
      </c>
      <c r="J86" s="21" t="s">
        <v>425</v>
      </c>
      <c r="K86" s="2">
        <v>10</v>
      </c>
      <c r="L86" s="12">
        <v>50</v>
      </c>
      <c r="M86" s="12"/>
      <c r="N86" s="12">
        <v>40</v>
      </c>
      <c r="O86" s="12">
        <v>100</v>
      </c>
      <c r="P86" s="12">
        <v>100</v>
      </c>
      <c r="Q86" s="12"/>
      <c r="R86" s="12"/>
      <c r="S86" s="3">
        <f>SUM(L86:R86)</f>
        <v>290</v>
      </c>
      <c r="T86" s="12">
        <v>350</v>
      </c>
      <c r="U86" s="4">
        <f>S86/T86</f>
        <v>0.8285714285714286</v>
      </c>
      <c r="V86" s="5"/>
      <c r="W86" s="5"/>
      <c r="X86" s="79" t="s">
        <v>424</v>
      </c>
      <c r="Y86" s="2" t="s">
        <v>175</v>
      </c>
    </row>
    <row r="87" spans="1:25" ht="80.25" customHeight="1">
      <c r="A87" s="1">
        <v>69</v>
      </c>
      <c r="B87" s="2" t="s">
        <v>16</v>
      </c>
      <c r="C87" s="2" t="s">
        <v>416</v>
      </c>
      <c r="D87" s="2" t="s">
        <v>417</v>
      </c>
      <c r="E87" s="2" t="s">
        <v>87</v>
      </c>
      <c r="F87" s="2" t="s">
        <v>418</v>
      </c>
      <c r="G87" s="2" t="s">
        <v>81</v>
      </c>
      <c r="H87" s="68">
        <v>38312</v>
      </c>
      <c r="I87" s="2" t="s">
        <v>82</v>
      </c>
      <c r="J87" s="2" t="s">
        <v>354</v>
      </c>
      <c r="K87" s="2">
        <v>10</v>
      </c>
      <c r="L87" s="12">
        <v>50</v>
      </c>
      <c r="M87" s="12">
        <v>40</v>
      </c>
      <c r="N87" s="12">
        <v>50</v>
      </c>
      <c r="O87" s="12">
        <v>100</v>
      </c>
      <c r="P87" s="12"/>
      <c r="Q87" s="12"/>
      <c r="R87" s="12"/>
      <c r="S87" s="3">
        <f>SUM(L87:R87)</f>
        <v>240</v>
      </c>
      <c r="T87" s="12">
        <v>350</v>
      </c>
      <c r="U87" s="4">
        <f>S87/T87</f>
        <v>0.6857142857142857</v>
      </c>
      <c r="V87" s="5"/>
      <c r="W87" s="5"/>
      <c r="X87" s="79" t="s">
        <v>423</v>
      </c>
      <c r="Y87" s="2" t="s">
        <v>408</v>
      </c>
    </row>
    <row r="88" spans="1:25" ht="98.25" customHeight="1">
      <c r="A88" s="2">
        <v>70</v>
      </c>
      <c r="B88" s="2" t="s">
        <v>16</v>
      </c>
      <c r="C88" s="2" t="s">
        <v>97</v>
      </c>
      <c r="D88" s="2" t="s">
        <v>98</v>
      </c>
      <c r="E88" s="2" t="s">
        <v>99</v>
      </c>
      <c r="F88" s="2" t="s">
        <v>100</v>
      </c>
      <c r="G88" s="2" t="s">
        <v>81</v>
      </c>
      <c r="H88" s="68">
        <v>38237</v>
      </c>
      <c r="I88" s="2" t="s">
        <v>82</v>
      </c>
      <c r="J88" s="2" t="s">
        <v>83</v>
      </c>
      <c r="K88" s="2">
        <v>10</v>
      </c>
      <c r="L88" s="12">
        <v>50</v>
      </c>
      <c r="M88" s="12">
        <v>50</v>
      </c>
      <c r="N88" s="12">
        <v>50</v>
      </c>
      <c r="O88" s="12">
        <v>50</v>
      </c>
      <c r="P88" s="12"/>
      <c r="Q88" s="12"/>
      <c r="R88" s="12"/>
      <c r="S88" s="3">
        <f>SUM(L88:R88)</f>
        <v>200</v>
      </c>
      <c r="T88" s="12">
        <v>350</v>
      </c>
      <c r="U88" s="4">
        <f>S88/T88</f>
        <v>0.5714285714285714</v>
      </c>
      <c r="V88" s="5"/>
      <c r="W88" s="5"/>
      <c r="X88" s="79" t="s">
        <v>423</v>
      </c>
      <c r="Y88" s="2" t="s">
        <v>89</v>
      </c>
    </row>
    <row r="89" spans="1:25" ht="81.75" customHeight="1">
      <c r="A89" s="1">
        <v>71</v>
      </c>
      <c r="B89" s="2" t="s">
        <v>16</v>
      </c>
      <c r="C89" s="2" t="s">
        <v>108</v>
      </c>
      <c r="D89" s="2" t="s">
        <v>109</v>
      </c>
      <c r="E89" s="2" t="s">
        <v>110</v>
      </c>
      <c r="F89" s="2" t="s">
        <v>111</v>
      </c>
      <c r="G89" s="2" t="s">
        <v>81</v>
      </c>
      <c r="H89" s="68">
        <v>38382</v>
      </c>
      <c r="I89" s="2" t="s">
        <v>82</v>
      </c>
      <c r="J89" s="2" t="s">
        <v>83</v>
      </c>
      <c r="K89" s="2">
        <v>10</v>
      </c>
      <c r="L89" s="12">
        <v>50</v>
      </c>
      <c r="M89" s="12">
        <v>0</v>
      </c>
      <c r="N89" s="12">
        <v>0</v>
      </c>
      <c r="O89" s="12">
        <v>50</v>
      </c>
      <c r="P89" s="12">
        <v>0</v>
      </c>
      <c r="Q89" s="12"/>
      <c r="R89" s="12"/>
      <c r="S89" s="3">
        <f>SUM(L89:R89)</f>
        <v>100</v>
      </c>
      <c r="T89" s="12">
        <v>350</v>
      </c>
      <c r="U89" s="4">
        <f>S89/T89</f>
        <v>0.2857142857142857</v>
      </c>
      <c r="V89" s="5"/>
      <c r="W89" s="5"/>
      <c r="X89" s="79"/>
      <c r="Y89" s="2" t="s">
        <v>89</v>
      </c>
    </row>
    <row r="90" spans="1:25" ht="75" customHeight="1">
      <c r="A90" s="2">
        <v>72</v>
      </c>
      <c r="B90" s="2" t="s">
        <v>16</v>
      </c>
      <c r="C90" s="2" t="s">
        <v>94</v>
      </c>
      <c r="D90" s="2" t="s">
        <v>95</v>
      </c>
      <c r="E90" s="2" t="s">
        <v>96</v>
      </c>
      <c r="F90" s="2" t="s">
        <v>93</v>
      </c>
      <c r="G90" s="2" t="s">
        <v>81</v>
      </c>
      <c r="H90" s="68">
        <v>38369</v>
      </c>
      <c r="I90" s="2" t="s">
        <v>82</v>
      </c>
      <c r="J90" s="2" t="s">
        <v>83</v>
      </c>
      <c r="K90" s="2">
        <v>10</v>
      </c>
      <c r="L90" s="12">
        <v>0</v>
      </c>
      <c r="M90" s="12">
        <v>50</v>
      </c>
      <c r="N90" s="12">
        <v>0</v>
      </c>
      <c r="O90" s="12">
        <v>0</v>
      </c>
      <c r="P90" s="12">
        <v>0</v>
      </c>
      <c r="Q90" s="12"/>
      <c r="R90" s="12"/>
      <c r="S90" s="3">
        <f>SUM(L90:R90)</f>
        <v>50</v>
      </c>
      <c r="T90" s="12">
        <v>350</v>
      </c>
      <c r="U90" s="4">
        <f>S90/T90</f>
        <v>0.14285714285714285</v>
      </c>
      <c r="V90" s="5"/>
      <c r="W90" s="5"/>
      <c r="X90" s="79"/>
      <c r="Y90" s="2" t="s">
        <v>89</v>
      </c>
    </row>
    <row r="91" spans="1:25" ht="78.75" customHeight="1">
      <c r="A91" s="1">
        <v>73</v>
      </c>
      <c r="B91" s="2" t="s">
        <v>16</v>
      </c>
      <c r="C91" s="2" t="s">
        <v>414</v>
      </c>
      <c r="D91" s="2" t="s">
        <v>415</v>
      </c>
      <c r="E91" s="2" t="s">
        <v>205</v>
      </c>
      <c r="F91" s="2" t="s">
        <v>163</v>
      </c>
      <c r="G91" s="2" t="s">
        <v>81</v>
      </c>
      <c r="H91" s="68">
        <v>38117</v>
      </c>
      <c r="I91" s="2" t="s">
        <v>82</v>
      </c>
      <c r="J91" s="2" t="s">
        <v>354</v>
      </c>
      <c r="K91" s="2">
        <v>10</v>
      </c>
      <c r="L91" s="12">
        <v>50</v>
      </c>
      <c r="M91" s="12"/>
      <c r="N91" s="12"/>
      <c r="O91" s="12"/>
      <c r="P91" s="12"/>
      <c r="Q91" s="12"/>
      <c r="R91" s="12"/>
      <c r="S91" s="3">
        <f>SUM(L91:R91)</f>
        <v>50</v>
      </c>
      <c r="T91" s="12">
        <v>350</v>
      </c>
      <c r="U91" s="4">
        <f>S91/T91</f>
        <v>0.14285714285714285</v>
      </c>
      <c r="V91" s="5"/>
      <c r="W91" s="5"/>
      <c r="X91" s="79"/>
      <c r="Y91" s="2" t="s">
        <v>408</v>
      </c>
    </row>
    <row r="92" spans="1:25" ht="78.75" customHeight="1">
      <c r="A92" s="2">
        <v>74</v>
      </c>
      <c r="B92" s="2" t="s">
        <v>16</v>
      </c>
      <c r="C92" s="2" t="s">
        <v>101</v>
      </c>
      <c r="D92" s="2" t="s">
        <v>102</v>
      </c>
      <c r="E92" s="2" t="s">
        <v>103</v>
      </c>
      <c r="F92" s="2" t="s">
        <v>104</v>
      </c>
      <c r="G92" s="2" t="s">
        <v>81</v>
      </c>
      <c r="H92" s="68">
        <v>38099</v>
      </c>
      <c r="I92" s="2" t="s">
        <v>82</v>
      </c>
      <c r="J92" s="2" t="s">
        <v>83</v>
      </c>
      <c r="K92" s="2">
        <v>10</v>
      </c>
      <c r="L92" s="12">
        <v>50</v>
      </c>
      <c r="M92" s="12">
        <v>0</v>
      </c>
      <c r="N92" s="12">
        <v>0</v>
      </c>
      <c r="O92" s="12">
        <v>0</v>
      </c>
      <c r="P92" s="12">
        <v>0</v>
      </c>
      <c r="Q92" s="12"/>
      <c r="R92" s="12"/>
      <c r="S92" s="3">
        <f>SUM(L92:R92)</f>
        <v>50</v>
      </c>
      <c r="T92" s="12">
        <v>350</v>
      </c>
      <c r="U92" s="4">
        <f>S92/T92</f>
        <v>0.14285714285714285</v>
      </c>
      <c r="V92" s="5"/>
      <c r="W92" s="5"/>
      <c r="X92" s="79"/>
      <c r="Y92" s="2" t="s">
        <v>89</v>
      </c>
    </row>
    <row r="93" spans="1:25" ht="80.25" customHeight="1">
      <c r="A93" s="1">
        <v>75</v>
      </c>
      <c r="B93" s="2" t="s">
        <v>16</v>
      </c>
      <c r="C93" s="13" t="s">
        <v>298</v>
      </c>
      <c r="D93" s="13" t="s">
        <v>299</v>
      </c>
      <c r="E93" s="13" t="s">
        <v>300</v>
      </c>
      <c r="F93" s="13" t="s">
        <v>163</v>
      </c>
      <c r="G93" s="13" t="s">
        <v>81</v>
      </c>
      <c r="H93" s="71">
        <v>38238</v>
      </c>
      <c r="I93" s="13" t="s">
        <v>82</v>
      </c>
      <c r="J93" s="13" t="s">
        <v>274</v>
      </c>
      <c r="K93" s="13" t="s">
        <v>301</v>
      </c>
      <c r="L93" s="72">
        <v>30</v>
      </c>
      <c r="M93" s="72"/>
      <c r="N93" s="72"/>
      <c r="O93" s="72"/>
      <c r="P93" s="72"/>
      <c r="Q93" s="72"/>
      <c r="R93" s="72"/>
      <c r="S93" s="73">
        <f>SUM(L93:R93)</f>
        <v>30</v>
      </c>
      <c r="T93" s="72">
        <v>350</v>
      </c>
      <c r="U93" s="74">
        <f>S93/T93</f>
        <v>0.08571428571428572</v>
      </c>
      <c r="V93" s="75"/>
      <c r="W93" s="75"/>
      <c r="X93" s="80"/>
      <c r="Y93" s="13" t="s">
        <v>302</v>
      </c>
    </row>
    <row r="94" spans="1:25" ht="77.25" customHeight="1">
      <c r="A94" s="2">
        <v>76</v>
      </c>
      <c r="B94" s="2" t="s">
        <v>16</v>
      </c>
      <c r="C94" s="15" t="s">
        <v>211</v>
      </c>
      <c r="D94" s="2" t="s">
        <v>201</v>
      </c>
      <c r="E94" s="2" t="s">
        <v>212</v>
      </c>
      <c r="F94" s="2" t="s">
        <v>195</v>
      </c>
      <c r="G94" s="2" t="s">
        <v>116</v>
      </c>
      <c r="H94" s="68">
        <v>38300</v>
      </c>
      <c r="I94" s="2" t="s">
        <v>82</v>
      </c>
      <c r="J94" s="21" t="s">
        <v>170</v>
      </c>
      <c r="K94" s="2">
        <v>10</v>
      </c>
      <c r="L94" s="12">
        <v>30</v>
      </c>
      <c r="M94" s="12"/>
      <c r="N94" s="12"/>
      <c r="O94" s="12"/>
      <c r="P94" s="12"/>
      <c r="Q94" s="12"/>
      <c r="R94" s="12"/>
      <c r="S94" s="3">
        <f>SUM(L94:R94)</f>
        <v>30</v>
      </c>
      <c r="T94" s="12">
        <v>350</v>
      </c>
      <c r="U94" s="4">
        <f>S94/T94</f>
        <v>0.08571428571428572</v>
      </c>
      <c r="V94" s="5"/>
      <c r="W94" s="5"/>
      <c r="X94" s="79"/>
      <c r="Y94" s="2" t="s">
        <v>213</v>
      </c>
    </row>
    <row r="95" spans="1:25" ht="77.25" customHeight="1">
      <c r="A95" s="1">
        <v>77</v>
      </c>
      <c r="B95" s="2" t="s">
        <v>16</v>
      </c>
      <c r="C95" s="13" t="s">
        <v>303</v>
      </c>
      <c r="D95" s="13" t="s">
        <v>304</v>
      </c>
      <c r="E95" s="13" t="s">
        <v>184</v>
      </c>
      <c r="F95" s="13" t="s">
        <v>305</v>
      </c>
      <c r="G95" s="13" t="s">
        <v>116</v>
      </c>
      <c r="H95" s="71">
        <v>38099</v>
      </c>
      <c r="I95" s="13" t="s">
        <v>82</v>
      </c>
      <c r="J95" s="13" t="s">
        <v>274</v>
      </c>
      <c r="K95" s="13" t="s">
        <v>301</v>
      </c>
      <c r="L95" s="72">
        <v>20</v>
      </c>
      <c r="M95" s="72"/>
      <c r="N95" s="72"/>
      <c r="O95" s="72"/>
      <c r="P95" s="72"/>
      <c r="Q95" s="72"/>
      <c r="R95" s="72"/>
      <c r="S95" s="73">
        <f>SUM(L95:R95)</f>
        <v>20</v>
      </c>
      <c r="T95" s="72">
        <v>350</v>
      </c>
      <c r="U95" s="74">
        <f>S95/T95</f>
        <v>0.05714285714285714</v>
      </c>
      <c r="V95" s="75"/>
      <c r="W95" s="75"/>
      <c r="X95" s="80"/>
      <c r="Y95" s="13" t="s">
        <v>302</v>
      </c>
    </row>
    <row r="96" spans="1:25" ht="78.75" customHeight="1">
      <c r="A96" s="2">
        <v>78</v>
      </c>
      <c r="B96" s="2" t="s">
        <v>16</v>
      </c>
      <c r="C96" s="13" t="s">
        <v>306</v>
      </c>
      <c r="D96" s="13" t="s">
        <v>307</v>
      </c>
      <c r="E96" s="13" t="s">
        <v>308</v>
      </c>
      <c r="F96" s="13" t="s">
        <v>132</v>
      </c>
      <c r="G96" s="13" t="s">
        <v>116</v>
      </c>
      <c r="H96" s="71">
        <v>38239</v>
      </c>
      <c r="I96" s="13" t="s">
        <v>82</v>
      </c>
      <c r="J96" s="13" t="s">
        <v>274</v>
      </c>
      <c r="K96" s="13" t="s">
        <v>301</v>
      </c>
      <c r="L96" s="72">
        <v>20</v>
      </c>
      <c r="M96" s="72"/>
      <c r="N96" s="72"/>
      <c r="O96" s="72"/>
      <c r="P96" s="72"/>
      <c r="Q96" s="72"/>
      <c r="R96" s="72"/>
      <c r="S96" s="73">
        <f>SUM(L96:R96)</f>
        <v>20</v>
      </c>
      <c r="T96" s="72">
        <v>350</v>
      </c>
      <c r="U96" s="74">
        <f>S96/T96</f>
        <v>0.05714285714285714</v>
      </c>
      <c r="V96" s="75"/>
      <c r="W96" s="75"/>
      <c r="X96" s="80"/>
      <c r="Y96" s="13" t="s">
        <v>302</v>
      </c>
    </row>
    <row r="97" spans="1:25" ht="72" customHeight="1">
      <c r="A97" s="1">
        <v>79</v>
      </c>
      <c r="B97" s="2" t="s">
        <v>16</v>
      </c>
      <c r="C97" s="13" t="s">
        <v>309</v>
      </c>
      <c r="D97" s="13" t="s">
        <v>310</v>
      </c>
      <c r="E97" s="13" t="s">
        <v>92</v>
      </c>
      <c r="F97" s="13" t="s">
        <v>311</v>
      </c>
      <c r="G97" s="13" t="s">
        <v>81</v>
      </c>
      <c r="H97" s="71">
        <v>38206</v>
      </c>
      <c r="I97" s="13" t="s">
        <v>82</v>
      </c>
      <c r="J97" s="13" t="s">
        <v>274</v>
      </c>
      <c r="K97" s="13" t="s">
        <v>301</v>
      </c>
      <c r="L97" s="72">
        <v>10</v>
      </c>
      <c r="M97" s="72"/>
      <c r="N97" s="72"/>
      <c r="O97" s="72"/>
      <c r="P97" s="72"/>
      <c r="Q97" s="72"/>
      <c r="R97" s="72"/>
      <c r="S97" s="73">
        <f>SUM(L97:R97)</f>
        <v>10</v>
      </c>
      <c r="T97" s="72">
        <v>350</v>
      </c>
      <c r="U97" s="74">
        <f>S97/T97</f>
        <v>0.02857142857142857</v>
      </c>
      <c r="V97" s="75"/>
      <c r="W97" s="75"/>
      <c r="X97" s="80"/>
      <c r="Y97" s="13" t="s">
        <v>302</v>
      </c>
    </row>
    <row r="98" spans="1:25" ht="77.25" customHeight="1">
      <c r="A98" s="2">
        <v>80</v>
      </c>
      <c r="B98" s="2" t="s">
        <v>16</v>
      </c>
      <c r="C98" s="69" t="s">
        <v>257</v>
      </c>
      <c r="D98" s="11" t="s">
        <v>258</v>
      </c>
      <c r="E98" s="11" t="s">
        <v>79</v>
      </c>
      <c r="F98" s="11" t="s">
        <v>93</v>
      </c>
      <c r="G98" s="11" t="s">
        <v>81</v>
      </c>
      <c r="H98" s="70">
        <v>38147</v>
      </c>
      <c r="I98" s="11" t="s">
        <v>82</v>
      </c>
      <c r="J98" s="11" t="s">
        <v>238</v>
      </c>
      <c r="K98" s="2">
        <v>10</v>
      </c>
      <c r="L98" s="12">
        <v>5</v>
      </c>
      <c r="M98" s="12">
        <v>1</v>
      </c>
      <c r="N98" s="12"/>
      <c r="O98" s="12"/>
      <c r="P98" s="12"/>
      <c r="Q98" s="12"/>
      <c r="R98" s="12"/>
      <c r="S98" s="3">
        <f>SUM(L98:R98)</f>
        <v>6</v>
      </c>
      <c r="T98" s="12">
        <v>350</v>
      </c>
      <c r="U98" s="4">
        <f>S98/T98</f>
        <v>0.017142857142857144</v>
      </c>
      <c r="V98" s="5"/>
      <c r="W98" s="5"/>
      <c r="X98" s="79"/>
      <c r="Y98" s="2" t="s">
        <v>259</v>
      </c>
    </row>
    <row r="99" spans="1:25" ht="77.25" customHeight="1">
      <c r="A99" s="1">
        <v>81</v>
      </c>
      <c r="B99" s="2" t="s">
        <v>16</v>
      </c>
      <c r="C99" s="2" t="s">
        <v>347</v>
      </c>
      <c r="D99" s="2" t="s">
        <v>348</v>
      </c>
      <c r="E99" s="2" t="s">
        <v>96</v>
      </c>
      <c r="F99" s="2" t="s">
        <v>107</v>
      </c>
      <c r="G99" s="2" t="s">
        <v>81</v>
      </c>
      <c r="H99" s="68">
        <v>37985</v>
      </c>
      <c r="I99" s="2" t="s">
        <v>82</v>
      </c>
      <c r="J99" s="2" t="s">
        <v>340</v>
      </c>
      <c r="K99" s="2">
        <v>10</v>
      </c>
      <c r="L99" s="12">
        <v>1</v>
      </c>
      <c r="M99" s="12">
        <v>1</v>
      </c>
      <c r="N99" s="12">
        <v>1</v>
      </c>
      <c r="O99" s="12">
        <v>1</v>
      </c>
      <c r="P99" s="12">
        <v>1</v>
      </c>
      <c r="Q99" s="12"/>
      <c r="R99" s="12"/>
      <c r="S99" s="3">
        <f>SUM(L99:R99)</f>
        <v>5</v>
      </c>
      <c r="T99" s="12">
        <v>350</v>
      </c>
      <c r="U99" s="4">
        <f>S99/T99</f>
        <v>0.014285714285714285</v>
      </c>
      <c r="V99" s="5"/>
      <c r="W99" s="5"/>
      <c r="X99" s="79"/>
      <c r="Y99" s="2" t="s">
        <v>341</v>
      </c>
    </row>
    <row r="100" spans="1:25" ht="80.25" customHeight="1">
      <c r="A100" s="2">
        <v>82</v>
      </c>
      <c r="B100" s="2" t="s">
        <v>16</v>
      </c>
      <c r="C100" s="2" t="s">
        <v>342</v>
      </c>
      <c r="D100" s="2" t="s">
        <v>343</v>
      </c>
      <c r="E100" s="2" t="s">
        <v>103</v>
      </c>
      <c r="F100" s="2" t="s">
        <v>88</v>
      </c>
      <c r="G100" s="2" t="s">
        <v>81</v>
      </c>
      <c r="H100" s="68">
        <v>38329</v>
      </c>
      <c r="I100" s="2" t="s">
        <v>82</v>
      </c>
      <c r="J100" s="2" t="s">
        <v>340</v>
      </c>
      <c r="K100" s="2">
        <v>10</v>
      </c>
      <c r="L100" s="12">
        <v>1</v>
      </c>
      <c r="M100" s="12">
        <v>1</v>
      </c>
      <c r="N100" s="12">
        <v>1</v>
      </c>
      <c r="O100" s="12">
        <v>1</v>
      </c>
      <c r="P100" s="12"/>
      <c r="Q100" s="12"/>
      <c r="R100" s="12"/>
      <c r="S100" s="3">
        <f>SUM(L100:R100)</f>
        <v>4</v>
      </c>
      <c r="T100" s="12">
        <v>350</v>
      </c>
      <c r="U100" s="4">
        <f>S100/T100</f>
        <v>0.011428571428571429</v>
      </c>
      <c r="V100" s="5"/>
      <c r="W100" s="5"/>
      <c r="X100" s="79"/>
      <c r="Y100" s="2" t="s">
        <v>341</v>
      </c>
    </row>
    <row r="101" spans="1:25" ht="79.5" customHeight="1">
      <c r="A101" s="1">
        <v>83</v>
      </c>
      <c r="B101" s="2" t="s">
        <v>16</v>
      </c>
      <c r="C101" s="2" t="s">
        <v>349</v>
      </c>
      <c r="D101" s="2" t="s">
        <v>350</v>
      </c>
      <c r="E101" s="2" t="s">
        <v>351</v>
      </c>
      <c r="F101" s="2" t="s">
        <v>243</v>
      </c>
      <c r="G101" s="2" t="s">
        <v>81</v>
      </c>
      <c r="H101" s="68">
        <v>38271</v>
      </c>
      <c r="I101" s="2" t="s">
        <v>82</v>
      </c>
      <c r="J101" s="2" t="s">
        <v>340</v>
      </c>
      <c r="K101" s="2">
        <v>10</v>
      </c>
      <c r="L101" s="12">
        <v>1</v>
      </c>
      <c r="M101" s="12"/>
      <c r="N101" s="12"/>
      <c r="O101" s="12"/>
      <c r="P101" s="12"/>
      <c r="Q101" s="12"/>
      <c r="R101" s="12"/>
      <c r="S101" s="3">
        <f>SUM(L101:R101)</f>
        <v>1</v>
      </c>
      <c r="T101" s="12">
        <v>350</v>
      </c>
      <c r="U101" s="4">
        <f>S101/T101</f>
        <v>0.002857142857142857</v>
      </c>
      <c r="V101" s="5"/>
      <c r="W101" s="5"/>
      <c r="X101" s="79"/>
      <c r="Y101" s="2" t="s">
        <v>341</v>
      </c>
    </row>
    <row r="102" spans="1:25" ht="76.5" customHeight="1">
      <c r="A102" s="2">
        <v>84</v>
      </c>
      <c r="B102" s="13" t="s">
        <v>16</v>
      </c>
      <c r="C102" s="13" t="s">
        <v>312</v>
      </c>
      <c r="D102" s="13" t="s">
        <v>313</v>
      </c>
      <c r="E102" s="13" t="s">
        <v>142</v>
      </c>
      <c r="F102" s="13" t="s">
        <v>199</v>
      </c>
      <c r="G102" s="13" t="s">
        <v>81</v>
      </c>
      <c r="H102" s="71">
        <v>38305</v>
      </c>
      <c r="I102" s="13" t="s">
        <v>82</v>
      </c>
      <c r="J102" s="13" t="s">
        <v>274</v>
      </c>
      <c r="K102" s="13" t="s">
        <v>301</v>
      </c>
      <c r="L102" s="72"/>
      <c r="M102" s="72"/>
      <c r="N102" s="72"/>
      <c r="O102" s="72"/>
      <c r="P102" s="72"/>
      <c r="Q102" s="72"/>
      <c r="R102" s="72"/>
      <c r="S102" s="73">
        <f>SUM(L102:R102)</f>
        <v>0</v>
      </c>
      <c r="T102" s="72">
        <v>350</v>
      </c>
      <c r="U102" s="74">
        <f>S102/T102</f>
        <v>0</v>
      </c>
      <c r="V102" s="75"/>
      <c r="W102" s="75"/>
      <c r="X102" s="80"/>
      <c r="Y102" s="13" t="s">
        <v>302</v>
      </c>
    </row>
    <row r="103" spans="1:25" ht="72" customHeight="1">
      <c r="A103" s="1">
        <v>85</v>
      </c>
      <c r="B103" s="2" t="s">
        <v>16</v>
      </c>
      <c r="C103" s="13" t="s">
        <v>314</v>
      </c>
      <c r="D103" s="13" t="s">
        <v>315</v>
      </c>
      <c r="E103" s="13" t="s">
        <v>242</v>
      </c>
      <c r="F103" s="13" t="s">
        <v>199</v>
      </c>
      <c r="G103" s="13" t="s">
        <v>81</v>
      </c>
      <c r="H103" s="71">
        <v>38245</v>
      </c>
      <c r="I103" s="13" t="s">
        <v>82</v>
      </c>
      <c r="J103" s="13" t="s">
        <v>274</v>
      </c>
      <c r="K103" s="13" t="s">
        <v>301</v>
      </c>
      <c r="L103" s="72"/>
      <c r="M103" s="72"/>
      <c r="N103" s="72"/>
      <c r="O103" s="72"/>
      <c r="P103" s="72"/>
      <c r="Q103" s="72"/>
      <c r="R103" s="72"/>
      <c r="S103" s="73">
        <f>SUM(L103:R103)</f>
        <v>0</v>
      </c>
      <c r="T103" s="72">
        <v>350</v>
      </c>
      <c r="U103" s="74">
        <f>S103/T103</f>
        <v>0</v>
      </c>
      <c r="V103" s="75"/>
      <c r="W103" s="75"/>
      <c r="X103" s="80"/>
      <c r="Y103" s="13" t="s">
        <v>302</v>
      </c>
    </row>
    <row r="104" spans="1:25" ht="75.75" customHeight="1">
      <c r="A104" s="2">
        <v>86</v>
      </c>
      <c r="B104" s="13" t="s">
        <v>16</v>
      </c>
      <c r="C104" s="2" t="s">
        <v>344</v>
      </c>
      <c r="D104" s="2" t="s">
        <v>345</v>
      </c>
      <c r="E104" s="2" t="s">
        <v>346</v>
      </c>
      <c r="F104" s="2" t="s">
        <v>136</v>
      </c>
      <c r="G104" s="2" t="s">
        <v>116</v>
      </c>
      <c r="H104" s="68">
        <v>38378</v>
      </c>
      <c r="I104" s="2" t="s">
        <v>82</v>
      </c>
      <c r="J104" s="2" t="s">
        <v>340</v>
      </c>
      <c r="K104" s="2">
        <v>10</v>
      </c>
      <c r="L104" s="12">
        <v>0</v>
      </c>
      <c r="M104" s="12">
        <v>0</v>
      </c>
      <c r="N104" s="12">
        <v>0</v>
      </c>
      <c r="O104" s="12">
        <v>0</v>
      </c>
      <c r="P104" s="12"/>
      <c r="Q104" s="12"/>
      <c r="R104" s="12"/>
      <c r="S104" s="3">
        <f>SUM(L104:R104)</f>
        <v>0</v>
      </c>
      <c r="T104" s="12">
        <v>350</v>
      </c>
      <c r="U104" s="4">
        <f>S104/T104</f>
        <v>0</v>
      </c>
      <c r="V104" s="5"/>
      <c r="W104" s="5"/>
      <c r="X104" s="79"/>
      <c r="Y104" s="2" t="s">
        <v>341</v>
      </c>
    </row>
    <row r="105" spans="1:25" ht="80.25" customHeight="1">
      <c r="A105" s="1">
        <v>87</v>
      </c>
      <c r="B105" s="2" t="s">
        <v>16</v>
      </c>
      <c r="C105" s="69" t="s">
        <v>260</v>
      </c>
      <c r="D105" s="11" t="s">
        <v>261</v>
      </c>
      <c r="E105" s="11" t="s">
        <v>169</v>
      </c>
      <c r="F105" s="11" t="s">
        <v>88</v>
      </c>
      <c r="G105" s="11" t="s">
        <v>81</v>
      </c>
      <c r="H105" s="70">
        <v>38370</v>
      </c>
      <c r="I105" s="11" t="s">
        <v>82</v>
      </c>
      <c r="J105" s="11" t="s">
        <v>238</v>
      </c>
      <c r="K105" s="2">
        <v>10</v>
      </c>
      <c r="L105" s="12">
        <v>0</v>
      </c>
      <c r="M105" s="12"/>
      <c r="N105" s="12"/>
      <c r="O105" s="12"/>
      <c r="P105" s="12"/>
      <c r="Q105" s="12"/>
      <c r="R105" s="12"/>
      <c r="S105" s="3">
        <f>SUM(L105:R105)</f>
        <v>0</v>
      </c>
      <c r="T105" s="12">
        <v>350</v>
      </c>
      <c r="U105" s="4">
        <f>S105/T105</f>
        <v>0</v>
      </c>
      <c r="V105" s="5"/>
      <c r="W105" s="5"/>
      <c r="X105" s="79"/>
      <c r="Y105" s="2" t="s">
        <v>259</v>
      </c>
    </row>
    <row r="106" spans="1:25" ht="80.25" customHeight="1">
      <c r="A106" s="2">
        <v>88</v>
      </c>
      <c r="B106" s="13" t="s">
        <v>16</v>
      </c>
      <c r="C106" s="2" t="s">
        <v>105</v>
      </c>
      <c r="D106" s="2" t="s">
        <v>106</v>
      </c>
      <c r="E106" s="2" t="s">
        <v>96</v>
      </c>
      <c r="F106" s="2" t="s">
        <v>107</v>
      </c>
      <c r="G106" s="2" t="s">
        <v>81</v>
      </c>
      <c r="H106" s="68">
        <v>38185</v>
      </c>
      <c r="I106" s="2" t="s">
        <v>82</v>
      </c>
      <c r="J106" s="2" t="s">
        <v>83</v>
      </c>
      <c r="K106" s="2">
        <v>10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/>
      <c r="R106" s="12"/>
      <c r="S106" s="3">
        <f>SUM(L106:R106)</f>
        <v>0</v>
      </c>
      <c r="T106" s="12">
        <v>350</v>
      </c>
      <c r="U106" s="4">
        <f>S106/T106</f>
        <v>0</v>
      </c>
      <c r="V106" s="5"/>
      <c r="W106" s="5"/>
      <c r="X106" s="79"/>
      <c r="Y106" s="2" t="s">
        <v>89</v>
      </c>
    </row>
    <row r="107" spans="1:25" ht="74.25" customHeight="1">
      <c r="A107" s="1">
        <v>89</v>
      </c>
      <c r="B107" s="2" t="s">
        <v>16</v>
      </c>
      <c r="C107" s="13" t="s">
        <v>316</v>
      </c>
      <c r="D107" s="13" t="s">
        <v>317</v>
      </c>
      <c r="E107" s="13" t="s">
        <v>318</v>
      </c>
      <c r="F107" s="13" t="s">
        <v>100</v>
      </c>
      <c r="G107" s="13" t="s">
        <v>81</v>
      </c>
      <c r="H107" s="71">
        <v>38244</v>
      </c>
      <c r="I107" s="13" t="s">
        <v>82</v>
      </c>
      <c r="J107" s="13" t="s">
        <v>274</v>
      </c>
      <c r="K107" s="13" t="s">
        <v>301</v>
      </c>
      <c r="L107" s="72"/>
      <c r="M107" s="72"/>
      <c r="N107" s="72"/>
      <c r="O107" s="72"/>
      <c r="P107" s="72"/>
      <c r="Q107" s="72"/>
      <c r="R107" s="72"/>
      <c r="S107" s="73">
        <f>SUM(L107:R107)</f>
        <v>0</v>
      </c>
      <c r="T107" s="72">
        <v>350</v>
      </c>
      <c r="U107" s="74">
        <f>S107/T107</f>
        <v>0</v>
      </c>
      <c r="V107" s="75"/>
      <c r="W107" s="75"/>
      <c r="X107" s="80"/>
      <c r="Y107" s="13" t="s">
        <v>302</v>
      </c>
    </row>
    <row r="108" spans="1:25" ht="80.25" customHeight="1">
      <c r="A108" s="2">
        <v>90</v>
      </c>
      <c r="B108" s="13" t="s">
        <v>16</v>
      </c>
      <c r="C108" s="2" t="s">
        <v>152</v>
      </c>
      <c r="D108" s="2" t="s">
        <v>153</v>
      </c>
      <c r="E108" s="2" t="s">
        <v>154</v>
      </c>
      <c r="F108" s="2" t="s">
        <v>155</v>
      </c>
      <c r="G108" s="2" t="s">
        <v>81</v>
      </c>
      <c r="H108" s="68">
        <v>38388</v>
      </c>
      <c r="I108" s="2" t="s">
        <v>82</v>
      </c>
      <c r="J108" s="2" t="s">
        <v>143</v>
      </c>
      <c r="K108" s="2">
        <v>10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3">
        <f>SUM(L108:R108)</f>
        <v>0</v>
      </c>
      <c r="T108" s="12">
        <v>350</v>
      </c>
      <c r="U108" s="14">
        <f>S108/T108</f>
        <v>0</v>
      </c>
      <c r="V108" s="5"/>
      <c r="W108" s="5"/>
      <c r="X108" s="79"/>
      <c r="Y108" s="2" t="s">
        <v>144</v>
      </c>
    </row>
    <row r="109" spans="1:25" ht="80.25" customHeight="1">
      <c r="A109" s="1">
        <v>91</v>
      </c>
      <c r="B109" s="13" t="s">
        <v>16</v>
      </c>
      <c r="C109" s="2" t="s">
        <v>156</v>
      </c>
      <c r="D109" s="2" t="s">
        <v>157</v>
      </c>
      <c r="E109" s="2" t="s">
        <v>158</v>
      </c>
      <c r="F109" s="2" t="s">
        <v>159</v>
      </c>
      <c r="G109" s="2" t="s">
        <v>81</v>
      </c>
      <c r="H109" s="68">
        <v>38221</v>
      </c>
      <c r="I109" s="2" t="s">
        <v>82</v>
      </c>
      <c r="J109" s="2" t="s">
        <v>143</v>
      </c>
      <c r="K109" s="2">
        <v>10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3">
        <f>SUM(L109:R109)</f>
        <v>0</v>
      </c>
      <c r="T109" s="12">
        <v>350</v>
      </c>
      <c r="U109" s="14">
        <f>S109/T109</f>
        <v>0</v>
      </c>
      <c r="V109" s="5"/>
      <c r="W109" s="5"/>
      <c r="X109" s="79"/>
      <c r="Y109" s="2" t="s">
        <v>144</v>
      </c>
    </row>
    <row r="110" spans="1:25" ht="74.25" customHeight="1">
      <c r="A110" s="2">
        <v>92</v>
      </c>
      <c r="B110" s="2" t="s">
        <v>16</v>
      </c>
      <c r="C110" s="2" t="s">
        <v>160</v>
      </c>
      <c r="D110" s="2" t="s">
        <v>161</v>
      </c>
      <c r="E110" s="2" t="s">
        <v>162</v>
      </c>
      <c r="F110" s="2" t="s">
        <v>163</v>
      </c>
      <c r="G110" s="2" t="s">
        <v>81</v>
      </c>
      <c r="H110" s="68">
        <v>38301</v>
      </c>
      <c r="I110" s="2" t="s">
        <v>82</v>
      </c>
      <c r="J110" s="2" t="s">
        <v>143</v>
      </c>
      <c r="K110" s="2">
        <v>10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3">
        <f>SUM(L110:R110)</f>
        <v>0</v>
      </c>
      <c r="T110" s="12">
        <v>350</v>
      </c>
      <c r="U110" s="14">
        <f>S110/T110</f>
        <v>0</v>
      </c>
      <c r="V110" s="5"/>
      <c r="W110" s="5"/>
      <c r="X110" s="79"/>
      <c r="Y110" s="2" t="s">
        <v>144</v>
      </c>
    </row>
    <row r="111" spans="1:25" ht="81.75" customHeight="1">
      <c r="A111" s="1">
        <v>93</v>
      </c>
      <c r="B111" s="2" t="s">
        <v>16</v>
      </c>
      <c r="C111" s="2" t="s">
        <v>164</v>
      </c>
      <c r="D111" s="2" t="s">
        <v>165</v>
      </c>
      <c r="E111" s="2" t="s">
        <v>166</v>
      </c>
      <c r="F111" s="2" t="s">
        <v>163</v>
      </c>
      <c r="G111" s="2" t="s">
        <v>81</v>
      </c>
      <c r="H111" s="68">
        <v>38293</v>
      </c>
      <c r="I111" s="2" t="s">
        <v>82</v>
      </c>
      <c r="J111" s="2" t="s">
        <v>143</v>
      </c>
      <c r="K111" s="2">
        <v>10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3">
        <f>SUM(L111:R111)</f>
        <v>0</v>
      </c>
      <c r="T111" s="12">
        <v>350</v>
      </c>
      <c r="U111" s="14">
        <f>S111/T111</f>
        <v>0</v>
      </c>
      <c r="V111" s="5"/>
      <c r="W111" s="5"/>
      <c r="X111" s="79"/>
      <c r="Y111" s="2" t="s">
        <v>144</v>
      </c>
    </row>
    <row r="112" spans="1:25" ht="78.75" customHeight="1">
      <c r="A112" s="2">
        <v>94</v>
      </c>
      <c r="B112" s="2" t="s">
        <v>16</v>
      </c>
      <c r="C112" s="13" t="s">
        <v>319</v>
      </c>
      <c r="D112" s="13" t="s">
        <v>320</v>
      </c>
      <c r="E112" s="13" t="s">
        <v>209</v>
      </c>
      <c r="F112" s="13" t="s">
        <v>321</v>
      </c>
      <c r="G112" s="13" t="s">
        <v>81</v>
      </c>
      <c r="H112" s="71">
        <v>38066</v>
      </c>
      <c r="I112" s="13" t="s">
        <v>82</v>
      </c>
      <c r="J112" s="13" t="s">
        <v>274</v>
      </c>
      <c r="K112" s="13" t="s">
        <v>301</v>
      </c>
      <c r="L112" s="72"/>
      <c r="M112" s="72"/>
      <c r="N112" s="72"/>
      <c r="O112" s="72"/>
      <c r="P112" s="72"/>
      <c r="Q112" s="72"/>
      <c r="R112" s="72"/>
      <c r="S112" s="73">
        <f>SUM(L112:R112)</f>
        <v>0</v>
      </c>
      <c r="T112" s="72">
        <v>350</v>
      </c>
      <c r="U112" s="74">
        <f>S112/T112</f>
        <v>0</v>
      </c>
      <c r="V112" s="75"/>
      <c r="W112" s="75"/>
      <c r="X112" s="80"/>
      <c r="Y112" s="13" t="s">
        <v>302</v>
      </c>
    </row>
    <row r="113" spans="1:25" ht="81.75" customHeight="1">
      <c r="A113" s="1">
        <v>95</v>
      </c>
      <c r="B113" s="2" t="s">
        <v>16</v>
      </c>
      <c r="C113" s="2" t="s">
        <v>419</v>
      </c>
      <c r="D113" s="2" t="s">
        <v>420</v>
      </c>
      <c r="E113" s="2" t="s">
        <v>169</v>
      </c>
      <c r="F113" s="2" t="s">
        <v>93</v>
      </c>
      <c r="G113" s="2" t="s">
        <v>81</v>
      </c>
      <c r="H113" s="68">
        <v>37971</v>
      </c>
      <c r="I113" s="2" t="s">
        <v>82</v>
      </c>
      <c r="J113" s="2" t="s">
        <v>354</v>
      </c>
      <c r="K113" s="2">
        <v>11</v>
      </c>
      <c r="L113" s="12">
        <v>50</v>
      </c>
      <c r="M113" s="12">
        <v>50</v>
      </c>
      <c r="N113" s="12">
        <v>50</v>
      </c>
      <c r="O113" s="12">
        <v>100</v>
      </c>
      <c r="P113" s="12">
        <v>100</v>
      </c>
      <c r="Q113" s="12"/>
      <c r="R113" s="12"/>
      <c r="S113" s="3">
        <f>SUM(L113:R113)</f>
        <v>350</v>
      </c>
      <c r="T113" s="12">
        <v>350</v>
      </c>
      <c r="U113" s="4">
        <f>S113/T113</f>
        <v>1</v>
      </c>
      <c r="V113" s="5"/>
      <c r="W113" s="5"/>
      <c r="X113" s="79" t="s">
        <v>424</v>
      </c>
      <c r="Y113" s="2" t="s">
        <v>408</v>
      </c>
    </row>
    <row r="114" spans="1:25" ht="82.5" customHeight="1">
      <c r="A114" s="2">
        <v>96</v>
      </c>
      <c r="B114" s="2" t="s">
        <v>16</v>
      </c>
      <c r="C114" s="69" t="s">
        <v>262</v>
      </c>
      <c r="D114" s="11" t="s">
        <v>263</v>
      </c>
      <c r="E114" s="11" t="s">
        <v>188</v>
      </c>
      <c r="F114" s="11" t="s">
        <v>264</v>
      </c>
      <c r="G114" s="11" t="s">
        <v>116</v>
      </c>
      <c r="H114" s="70">
        <v>37812</v>
      </c>
      <c r="I114" s="11" t="s">
        <v>82</v>
      </c>
      <c r="J114" s="11" t="s">
        <v>238</v>
      </c>
      <c r="K114" s="2">
        <v>11</v>
      </c>
      <c r="L114" s="12">
        <v>50</v>
      </c>
      <c r="M114" s="12"/>
      <c r="N114" s="12">
        <v>35</v>
      </c>
      <c r="O114" s="12">
        <v>50</v>
      </c>
      <c r="P114" s="12">
        <v>100</v>
      </c>
      <c r="Q114" s="12"/>
      <c r="R114" s="12"/>
      <c r="S114" s="3">
        <f>SUM(L114:R114)</f>
        <v>235</v>
      </c>
      <c r="T114" s="12">
        <v>350</v>
      </c>
      <c r="U114" s="4">
        <f>S114/T114</f>
        <v>0.6714285714285714</v>
      </c>
      <c r="V114" s="5"/>
      <c r="W114" s="5"/>
      <c r="X114" s="79" t="s">
        <v>423</v>
      </c>
      <c r="Y114" s="2" t="s">
        <v>239</v>
      </c>
    </row>
    <row r="115" spans="1:25" ht="86.25" customHeight="1">
      <c r="A115" s="1">
        <v>97</v>
      </c>
      <c r="B115" s="2" t="s">
        <v>16</v>
      </c>
      <c r="C115" s="69" t="s">
        <v>265</v>
      </c>
      <c r="D115" s="11" t="s">
        <v>266</v>
      </c>
      <c r="E115" s="11" t="s">
        <v>267</v>
      </c>
      <c r="F115" s="11" t="s">
        <v>100</v>
      </c>
      <c r="G115" s="11" t="s">
        <v>81</v>
      </c>
      <c r="H115" s="70">
        <v>37755</v>
      </c>
      <c r="I115" s="11" t="s">
        <v>82</v>
      </c>
      <c r="J115" s="11" t="s">
        <v>238</v>
      </c>
      <c r="K115" s="2">
        <v>11</v>
      </c>
      <c r="L115" s="12">
        <v>50</v>
      </c>
      <c r="M115" s="12"/>
      <c r="N115" s="12"/>
      <c r="O115" s="12"/>
      <c r="P115" s="12">
        <v>60</v>
      </c>
      <c r="Q115" s="12"/>
      <c r="R115" s="12"/>
      <c r="S115" s="3">
        <f>SUM(L115:R115)</f>
        <v>110</v>
      </c>
      <c r="T115" s="12">
        <v>350</v>
      </c>
      <c r="U115" s="4">
        <f>S115/T115</f>
        <v>0.3142857142857143</v>
      </c>
      <c r="V115" s="5"/>
      <c r="W115" s="5"/>
      <c r="X115" s="79" t="s">
        <v>423</v>
      </c>
      <c r="Y115" s="2" t="s">
        <v>239</v>
      </c>
    </row>
    <row r="116" spans="1:25" ht="84.75" customHeight="1">
      <c r="A116" s="2">
        <v>98</v>
      </c>
      <c r="B116" s="2" t="s">
        <v>16</v>
      </c>
      <c r="C116" s="2" t="s">
        <v>421</v>
      </c>
      <c r="D116" s="2" t="s">
        <v>422</v>
      </c>
      <c r="E116" s="2" t="s">
        <v>169</v>
      </c>
      <c r="F116" s="2" t="s">
        <v>163</v>
      </c>
      <c r="G116" s="2" t="s">
        <v>81</v>
      </c>
      <c r="H116" s="68">
        <v>38034</v>
      </c>
      <c r="I116" s="2" t="s">
        <v>82</v>
      </c>
      <c r="J116" s="2" t="s">
        <v>354</v>
      </c>
      <c r="K116" s="2">
        <v>11</v>
      </c>
      <c r="L116" s="12">
        <v>50</v>
      </c>
      <c r="M116" s="12"/>
      <c r="N116" s="12"/>
      <c r="O116" s="12">
        <v>50</v>
      </c>
      <c r="P116" s="12"/>
      <c r="Q116" s="12"/>
      <c r="R116" s="12"/>
      <c r="S116" s="3">
        <f>SUM(L116:R116)</f>
        <v>100</v>
      </c>
      <c r="T116" s="12">
        <v>350</v>
      </c>
      <c r="U116" s="4">
        <f>S116/T116</f>
        <v>0.2857142857142857</v>
      </c>
      <c r="V116" s="5"/>
      <c r="W116" s="5"/>
      <c r="X116" s="79"/>
      <c r="Y116" s="2" t="s">
        <v>408</v>
      </c>
    </row>
    <row r="117" spans="1:25" ht="84.75" customHeight="1">
      <c r="A117" s="1">
        <v>99</v>
      </c>
      <c r="B117" s="13" t="s">
        <v>16</v>
      </c>
      <c r="C117" s="13" t="s">
        <v>322</v>
      </c>
      <c r="D117" s="13" t="s">
        <v>323</v>
      </c>
      <c r="E117" s="13" t="s">
        <v>308</v>
      </c>
      <c r="F117" s="13" t="s">
        <v>132</v>
      </c>
      <c r="G117" s="13" t="s">
        <v>116</v>
      </c>
      <c r="H117" s="71">
        <v>37929</v>
      </c>
      <c r="I117" s="13" t="s">
        <v>82</v>
      </c>
      <c r="J117" s="13" t="s">
        <v>274</v>
      </c>
      <c r="K117" s="13" t="s">
        <v>324</v>
      </c>
      <c r="L117" s="72">
        <v>50</v>
      </c>
      <c r="M117" s="72">
        <v>30</v>
      </c>
      <c r="N117" s="72"/>
      <c r="O117" s="72">
        <v>5</v>
      </c>
      <c r="P117" s="72"/>
      <c r="Q117" s="72"/>
      <c r="R117" s="72"/>
      <c r="S117" s="73">
        <f>SUM(L117:R117)</f>
        <v>85</v>
      </c>
      <c r="T117" s="72">
        <v>350</v>
      </c>
      <c r="U117" s="74">
        <f>S117/T117</f>
        <v>0.24285714285714285</v>
      </c>
      <c r="V117" s="75"/>
      <c r="W117" s="75"/>
      <c r="X117" s="80"/>
      <c r="Y117" s="13" t="s">
        <v>302</v>
      </c>
    </row>
    <row r="118" spans="1:25" ht="64.5" customHeight="1">
      <c r="A118" s="2">
        <v>100</v>
      </c>
      <c r="B118" s="2" t="s">
        <v>16</v>
      </c>
      <c r="C118" s="2" t="s">
        <v>231</v>
      </c>
      <c r="D118" s="2" t="s">
        <v>232</v>
      </c>
      <c r="E118" s="2" t="s">
        <v>198</v>
      </c>
      <c r="F118" s="2" t="s">
        <v>210</v>
      </c>
      <c r="G118" s="2" t="s">
        <v>81</v>
      </c>
      <c r="H118" s="68">
        <v>37831</v>
      </c>
      <c r="I118" s="2" t="s">
        <v>82</v>
      </c>
      <c r="J118" s="2" t="s">
        <v>216</v>
      </c>
      <c r="K118" s="2">
        <v>11</v>
      </c>
      <c r="L118" s="12">
        <v>50</v>
      </c>
      <c r="M118" s="12"/>
      <c r="N118" s="12"/>
      <c r="O118" s="12"/>
      <c r="P118" s="12"/>
      <c r="Q118" s="12"/>
      <c r="R118" s="12"/>
      <c r="S118" s="3">
        <f>SUM(L118:R118)</f>
        <v>50</v>
      </c>
      <c r="T118" s="12">
        <v>350</v>
      </c>
      <c r="U118" s="4">
        <f>S118/T118</f>
        <v>0.14285714285714285</v>
      </c>
      <c r="V118" s="5"/>
      <c r="W118" s="5"/>
      <c r="X118" s="79"/>
      <c r="Y118" s="2" t="s">
        <v>217</v>
      </c>
    </row>
    <row r="119" spans="1:25" ht="78.75" customHeight="1">
      <c r="A119" s="1">
        <v>101</v>
      </c>
      <c r="B119" s="2" t="s">
        <v>16</v>
      </c>
      <c r="C119" s="69" t="s">
        <v>268</v>
      </c>
      <c r="D119" s="11" t="s">
        <v>269</v>
      </c>
      <c r="E119" s="11" t="s">
        <v>205</v>
      </c>
      <c r="F119" s="11" t="s">
        <v>270</v>
      </c>
      <c r="G119" s="11" t="s">
        <v>81</v>
      </c>
      <c r="H119" s="70">
        <v>37764</v>
      </c>
      <c r="I119" s="11" t="s">
        <v>82</v>
      </c>
      <c r="J119" s="11" t="s">
        <v>238</v>
      </c>
      <c r="K119" s="2">
        <v>11</v>
      </c>
      <c r="L119" s="12">
        <v>10</v>
      </c>
      <c r="M119" s="12"/>
      <c r="N119" s="12"/>
      <c r="O119" s="12"/>
      <c r="P119" s="12"/>
      <c r="Q119" s="12"/>
      <c r="R119" s="12"/>
      <c r="S119" s="3">
        <f>SUM(L119:R119)</f>
        <v>10</v>
      </c>
      <c r="T119" s="12">
        <v>350</v>
      </c>
      <c r="U119" s="4">
        <f>S119/T119</f>
        <v>0.02857142857142857</v>
      </c>
      <c r="V119" s="5"/>
      <c r="W119" s="5"/>
      <c r="X119" s="79"/>
      <c r="Y119" s="2" t="s">
        <v>239</v>
      </c>
    </row>
    <row r="120" spans="1:25" ht="81.75" customHeight="1">
      <c r="A120" s="2">
        <v>102</v>
      </c>
      <c r="B120" s="2" t="s">
        <v>16</v>
      </c>
      <c r="C120" s="13" t="s">
        <v>325</v>
      </c>
      <c r="D120" s="13" t="s">
        <v>326</v>
      </c>
      <c r="E120" s="13" t="s">
        <v>327</v>
      </c>
      <c r="F120" s="13" t="s">
        <v>199</v>
      </c>
      <c r="G120" s="13" t="s">
        <v>81</v>
      </c>
      <c r="H120" s="71">
        <v>37659</v>
      </c>
      <c r="I120" s="13" t="s">
        <v>82</v>
      </c>
      <c r="J120" s="13" t="s">
        <v>274</v>
      </c>
      <c r="K120" s="13" t="s">
        <v>324</v>
      </c>
      <c r="L120" s="72">
        <v>10</v>
      </c>
      <c r="M120" s="72"/>
      <c r="N120" s="72"/>
      <c r="O120" s="72"/>
      <c r="P120" s="72"/>
      <c r="Q120" s="72"/>
      <c r="R120" s="72"/>
      <c r="S120" s="73">
        <f>SUM(L120:R120)</f>
        <v>10</v>
      </c>
      <c r="T120" s="72">
        <v>350</v>
      </c>
      <c r="U120" s="74">
        <f>S120/T120</f>
        <v>0.02857142857142857</v>
      </c>
      <c r="V120" s="75"/>
      <c r="W120" s="75"/>
      <c r="X120" s="80"/>
      <c r="Y120" s="13" t="s">
        <v>302</v>
      </c>
    </row>
    <row r="121" spans="1:25" ht="80.25" customHeight="1">
      <c r="A121" s="1">
        <v>103</v>
      </c>
      <c r="B121" s="2" t="s">
        <v>16</v>
      </c>
      <c r="C121" s="13" t="s">
        <v>328</v>
      </c>
      <c r="D121" s="13" t="s">
        <v>329</v>
      </c>
      <c r="E121" s="13" t="s">
        <v>205</v>
      </c>
      <c r="F121" s="13" t="s">
        <v>88</v>
      </c>
      <c r="G121" s="13" t="s">
        <v>81</v>
      </c>
      <c r="H121" s="71">
        <v>37801</v>
      </c>
      <c r="I121" s="13" t="s">
        <v>82</v>
      </c>
      <c r="J121" s="13" t="s">
        <v>274</v>
      </c>
      <c r="K121" s="13" t="s">
        <v>324</v>
      </c>
      <c r="L121" s="72"/>
      <c r="M121" s="72"/>
      <c r="N121" s="72"/>
      <c r="O121" s="72"/>
      <c r="P121" s="72"/>
      <c r="Q121" s="72"/>
      <c r="R121" s="72"/>
      <c r="S121" s="73">
        <f>SUM(L121:R121)</f>
        <v>0</v>
      </c>
      <c r="T121" s="72">
        <v>350</v>
      </c>
      <c r="U121" s="74">
        <f>S121/T121</f>
        <v>0</v>
      </c>
      <c r="V121" s="75"/>
      <c r="W121" s="75"/>
      <c r="X121" s="80"/>
      <c r="Y121" s="13" t="s">
        <v>302</v>
      </c>
    </row>
    <row r="122" spans="1:25" ht="84.75" customHeight="1">
      <c r="A122" s="2">
        <v>104</v>
      </c>
      <c r="B122" s="2" t="s">
        <v>16</v>
      </c>
      <c r="C122" s="2" t="s">
        <v>233</v>
      </c>
      <c r="D122" s="2" t="s">
        <v>234</v>
      </c>
      <c r="E122" s="2" t="s">
        <v>158</v>
      </c>
      <c r="F122" s="2" t="s">
        <v>93</v>
      </c>
      <c r="G122" s="2" t="s">
        <v>81</v>
      </c>
      <c r="H122" s="68">
        <v>37644</v>
      </c>
      <c r="I122" s="2" t="s">
        <v>82</v>
      </c>
      <c r="J122" s="2" t="s">
        <v>216</v>
      </c>
      <c r="K122" s="2">
        <v>11</v>
      </c>
      <c r="L122" s="12">
        <v>0</v>
      </c>
      <c r="M122" s="12"/>
      <c r="N122" s="12"/>
      <c r="O122" s="12"/>
      <c r="P122" s="12"/>
      <c r="Q122" s="12"/>
      <c r="R122" s="12"/>
      <c r="S122" s="3">
        <f>SUM(L122:R122)</f>
        <v>0</v>
      </c>
      <c r="T122" s="12">
        <v>350</v>
      </c>
      <c r="U122" s="4">
        <f>S122/T122</f>
        <v>0</v>
      </c>
      <c r="V122" s="5"/>
      <c r="W122" s="5"/>
      <c r="X122" s="79"/>
      <c r="Y122" s="2" t="s">
        <v>225</v>
      </c>
    </row>
    <row r="123" spans="1:25" ht="81.75" customHeight="1">
      <c r="A123" s="1">
        <v>105</v>
      </c>
      <c r="B123" s="2" t="s">
        <v>16</v>
      </c>
      <c r="C123" s="13" t="s">
        <v>330</v>
      </c>
      <c r="D123" s="13" t="s">
        <v>331</v>
      </c>
      <c r="E123" s="13" t="s">
        <v>147</v>
      </c>
      <c r="F123" s="13" t="s">
        <v>243</v>
      </c>
      <c r="G123" s="13" t="s">
        <v>81</v>
      </c>
      <c r="H123" s="71">
        <v>38035</v>
      </c>
      <c r="I123" s="13" t="s">
        <v>82</v>
      </c>
      <c r="J123" s="13" t="s">
        <v>274</v>
      </c>
      <c r="K123" s="13" t="s">
        <v>324</v>
      </c>
      <c r="L123" s="72"/>
      <c r="M123" s="72"/>
      <c r="N123" s="72"/>
      <c r="O123" s="72"/>
      <c r="P123" s="72"/>
      <c r="Q123" s="72"/>
      <c r="R123" s="72"/>
      <c r="S123" s="73">
        <f>SUM(L123:R123)</f>
        <v>0</v>
      </c>
      <c r="T123" s="72">
        <v>350</v>
      </c>
      <c r="U123" s="74">
        <f>S123/T123</f>
        <v>0</v>
      </c>
      <c r="V123" s="75"/>
      <c r="W123" s="75"/>
      <c r="X123" s="80"/>
      <c r="Y123" s="13" t="s">
        <v>302</v>
      </c>
    </row>
    <row r="124" spans="1:25" ht="83.25" customHeight="1">
      <c r="A124" s="2">
        <v>106</v>
      </c>
      <c r="B124" s="2" t="s">
        <v>16</v>
      </c>
      <c r="C124" s="2" t="s">
        <v>229</v>
      </c>
      <c r="D124" s="2" t="s">
        <v>230</v>
      </c>
      <c r="E124" s="2" t="s">
        <v>158</v>
      </c>
      <c r="F124" s="2" t="s">
        <v>93</v>
      </c>
      <c r="G124" s="2" t="s">
        <v>81</v>
      </c>
      <c r="H124" s="68">
        <v>37818</v>
      </c>
      <c r="I124" s="2" t="s">
        <v>82</v>
      </c>
      <c r="J124" s="2" t="s">
        <v>216</v>
      </c>
      <c r="K124" s="2">
        <v>11</v>
      </c>
      <c r="L124" s="12">
        <v>0</v>
      </c>
      <c r="M124" s="12"/>
      <c r="N124" s="12">
        <v>0</v>
      </c>
      <c r="O124" s="12"/>
      <c r="P124" s="12"/>
      <c r="Q124" s="12"/>
      <c r="R124" s="12"/>
      <c r="S124" s="3">
        <f>SUM(L124:R124)</f>
        <v>0</v>
      </c>
      <c r="T124" s="12">
        <v>350</v>
      </c>
      <c r="U124" s="4">
        <f>S124/T124</f>
        <v>0</v>
      </c>
      <c r="V124" s="5"/>
      <c r="W124" s="5"/>
      <c r="X124" s="79"/>
      <c r="Y124" s="2" t="s">
        <v>225</v>
      </c>
    </row>
    <row r="125" spans="1:25" ht="100.5" customHeight="1">
      <c r="A125" s="1">
        <v>107</v>
      </c>
      <c r="B125" s="2" t="s">
        <v>16</v>
      </c>
      <c r="C125" s="13" t="s">
        <v>332</v>
      </c>
      <c r="D125" s="13" t="s">
        <v>333</v>
      </c>
      <c r="E125" s="13" t="s">
        <v>295</v>
      </c>
      <c r="F125" s="13" t="s">
        <v>107</v>
      </c>
      <c r="G125" s="13" t="s">
        <v>81</v>
      </c>
      <c r="H125" s="71">
        <v>37818</v>
      </c>
      <c r="I125" s="13" t="s">
        <v>82</v>
      </c>
      <c r="J125" s="13" t="s">
        <v>274</v>
      </c>
      <c r="K125" s="13" t="s">
        <v>324</v>
      </c>
      <c r="L125" s="72"/>
      <c r="M125" s="72"/>
      <c r="N125" s="72"/>
      <c r="O125" s="72"/>
      <c r="P125" s="72"/>
      <c r="Q125" s="72"/>
      <c r="R125" s="72"/>
      <c r="S125" s="73">
        <f>SUM(L125:R125)</f>
        <v>0</v>
      </c>
      <c r="T125" s="72">
        <v>350</v>
      </c>
      <c r="U125" s="74">
        <f>S125/T125</f>
        <v>0</v>
      </c>
      <c r="V125" s="75"/>
      <c r="W125" s="75"/>
      <c r="X125" s="80"/>
      <c r="Y125" s="13" t="s">
        <v>302</v>
      </c>
    </row>
    <row r="126" spans="1:25" ht="78" customHeight="1">
      <c r="A126" s="2">
        <v>108</v>
      </c>
      <c r="B126" s="2" t="s">
        <v>16</v>
      </c>
      <c r="C126" s="13" t="s">
        <v>334</v>
      </c>
      <c r="D126" s="13" t="s">
        <v>335</v>
      </c>
      <c r="E126" s="13" t="s">
        <v>242</v>
      </c>
      <c r="F126" s="13" t="s">
        <v>88</v>
      </c>
      <c r="G126" s="13" t="s">
        <v>81</v>
      </c>
      <c r="H126" s="71">
        <v>38004</v>
      </c>
      <c r="I126" s="13" t="s">
        <v>82</v>
      </c>
      <c r="J126" s="13" t="s">
        <v>274</v>
      </c>
      <c r="K126" s="13" t="s">
        <v>324</v>
      </c>
      <c r="L126" s="72"/>
      <c r="M126" s="72"/>
      <c r="N126" s="72"/>
      <c r="O126" s="72"/>
      <c r="P126" s="72"/>
      <c r="Q126" s="72"/>
      <c r="R126" s="72"/>
      <c r="S126" s="73">
        <f>SUM(L126:R126)</f>
        <v>0</v>
      </c>
      <c r="T126" s="72">
        <v>350</v>
      </c>
      <c r="U126" s="74">
        <f>S126/T126</f>
        <v>0</v>
      </c>
      <c r="V126" s="75"/>
      <c r="W126" s="75"/>
      <c r="X126" s="80"/>
      <c r="Y126" s="13" t="s">
        <v>302</v>
      </c>
    </row>
    <row r="127" spans="1:25" ht="82.5" customHeight="1">
      <c r="A127" s="1">
        <v>109</v>
      </c>
      <c r="B127" s="2" t="s">
        <v>16</v>
      </c>
      <c r="C127" s="13" t="s">
        <v>336</v>
      </c>
      <c r="D127" s="13" t="s">
        <v>337</v>
      </c>
      <c r="E127" s="13" t="s">
        <v>169</v>
      </c>
      <c r="F127" s="13" t="s">
        <v>163</v>
      </c>
      <c r="G127" s="13" t="s">
        <v>81</v>
      </c>
      <c r="H127" s="71">
        <v>37815</v>
      </c>
      <c r="I127" s="13" t="s">
        <v>82</v>
      </c>
      <c r="J127" s="13" t="s">
        <v>274</v>
      </c>
      <c r="K127" s="13" t="s">
        <v>324</v>
      </c>
      <c r="L127" s="72"/>
      <c r="M127" s="72"/>
      <c r="N127" s="72"/>
      <c r="O127" s="72"/>
      <c r="P127" s="72"/>
      <c r="Q127" s="72"/>
      <c r="R127" s="72"/>
      <c r="S127" s="73">
        <f>SUM(L127:R127)</f>
        <v>0</v>
      </c>
      <c r="T127" s="72">
        <v>350</v>
      </c>
      <c r="U127" s="74">
        <f>S127/T127</f>
        <v>0</v>
      </c>
      <c r="V127" s="75"/>
      <c r="W127" s="75"/>
      <c r="X127" s="80"/>
      <c r="Y127" s="13" t="s">
        <v>302</v>
      </c>
    </row>
    <row r="128" spans="1:25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</row>
    <row r="129" spans="1:25" ht="22.5">
      <c r="A129" s="67" t="s">
        <v>53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</row>
    <row r="130" spans="1:25" ht="23.25">
      <c r="A130" s="64" t="s">
        <v>70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</row>
    <row r="132" spans="2:18" ht="18.75">
      <c r="B132" s="35" t="s">
        <v>28</v>
      </c>
      <c r="C132" s="35" t="s">
        <v>29</v>
      </c>
      <c r="D132" s="35" t="s">
        <v>30</v>
      </c>
      <c r="E132" s="35" t="s">
        <v>31</v>
      </c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spans="2:18" ht="18.75">
      <c r="B133" s="34">
        <v>5</v>
      </c>
      <c r="C133" s="34">
        <v>5</v>
      </c>
      <c r="D133" s="15"/>
      <c r="E133" s="15">
        <v>1</v>
      </c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</row>
    <row r="134" spans="2:18" ht="18.75">
      <c r="B134" s="34">
        <v>6</v>
      </c>
      <c r="C134" s="34">
        <v>15</v>
      </c>
      <c r="D134" s="34">
        <v>1</v>
      </c>
      <c r="E134" s="34">
        <v>5</v>
      </c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</row>
    <row r="135" spans="2:18" ht="18.75">
      <c r="B135" s="15">
        <v>7</v>
      </c>
      <c r="C135" s="15">
        <v>5</v>
      </c>
      <c r="D135" s="34"/>
      <c r="E135" s="34">
        <v>2</v>
      </c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</row>
    <row r="136" spans="2:18" ht="18.75">
      <c r="B136" s="15">
        <v>8</v>
      </c>
      <c r="C136" s="15">
        <v>18</v>
      </c>
      <c r="D136" s="15">
        <v>2</v>
      </c>
      <c r="E136" s="15">
        <v>4</v>
      </c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</row>
    <row r="137" spans="2:18" ht="18.75">
      <c r="B137" s="15">
        <v>9</v>
      </c>
      <c r="C137" s="15">
        <v>23</v>
      </c>
      <c r="D137" s="15"/>
      <c r="E137" s="1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</row>
    <row r="138" spans="2:18" ht="18.75">
      <c r="B138" s="15">
        <v>10</v>
      </c>
      <c r="C138" s="15">
        <v>28</v>
      </c>
      <c r="D138" s="15">
        <v>2</v>
      </c>
      <c r="E138" s="15">
        <v>2</v>
      </c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</row>
    <row r="139" spans="2:18" ht="18.75">
      <c r="B139" s="15">
        <v>11</v>
      </c>
      <c r="C139" s="15">
        <v>15</v>
      </c>
      <c r="D139" s="15">
        <v>1</v>
      </c>
      <c r="E139" s="15">
        <v>2</v>
      </c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</row>
    <row r="140" spans="2:18" ht="18.75">
      <c r="B140" s="35" t="s">
        <v>32</v>
      </c>
      <c r="C140" s="35">
        <f>SUM(C133:C139)</f>
        <v>109</v>
      </c>
      <c r="D140" s="35">
        <f>SUBTOTAL(9,D133:D139)</f>
        <v>6</v>
      </c>
      <c r="E140" s="35">
        <f>SUM(E133:E139)</f>
        <v>16</v>
      </c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2:18" ht="18.75">
      <c r="B141" s="36"/>
      <c r="C141" s="36"/>
      <c r="D141" s="37">
        <f>D140/C140</f>
        <v>0.05504587155963303</v>
      </c>
      <c r="E141" s="37">
        <f>E140/C140</f>
        <v>0.14678899082568808</v>
      </c>
      <c r="F141" s="38">
        <f>SUM(D141:E141)</f>
        <v>0.2018348623853211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2:18" ht="112.5">
      <c r="B142" s="16" t="s">
        <v>33</v>
      </c>
      <c r="C142" s="16" t="s">
        <v>54</v>
      </c>
      <c r="D142" s="16" t="s">
        <v>55</v>
      </c>
      <c r="E142" s="16" t="s">
        <v>27</v>
      </c>
      <c r="F142" s="16" t="s">
        <v>34</v>
      </c>
      <c r="G142" s="16" t="s">
        <v>35</v>
      </c>
      <c r="H142" s="16" t="s">
        <v>36</v>
      </c>
      <c r="I142" s="16" t="s">
        <v>37</v>
      </c>
      <c r="J142" s="16" t="s">
        <v>58</v>
      </c>
      <c r="K142" s="16" t="s">
        <v>39</v>
      </c>
      <c r="L142" s="16" t="s">
        <v>40</v>
      </c>
      <c r="M142" s="16" t="s">
        <v>51</v>
      </c>
      <c r="N142" s="16" t="s">
        <v>52</v>
      </c>
      <c r="O142" s="39" t="s">
        <v>41</v>
      </c>
      <c r="P142" s="53"/>
      <c r="Q142" s="53"/>
      <c r="R142" s="53"/>
    </row>
    <row r="143" spans="2:18" ht="18.75">
      <c r="B143" s="17" t="s">
        <v>38</v>
      </c>
      <c r="C143" s="2"/>
      <c r="D143" s="2"/>
      <c r="E143" s="2"/>
      <c r="F143" s="2">
        <v>1</v>
      </c>
      <c r="G143" s="2">
        <v>2</v>
      </c>
      <c r="H143" s="2">
        <v>5</v>
      </c>
      <c r="I143" s="2"/>
      <c r="J143" s="2">
        <v>1</v>
      </c>
      <c r="K143" s="2">
        <v>1</v>
      </c>
      <c r="L143" s="3">
        <f aca="true" t="shared" si="0" ref="L143:L153">C143+D143+E143+F143+G143+H143+I143</f>
        <v>8</v>
      </c>
      <c r="M143" s="3">
        <f aca="true" t="shared" si="1" ref="M143:M153">J143+K143</f>
        <v>2</v>
      </c>
      <c r="N143" s="40">
        <f aca="true" t="shared" si="2" ref="N143:N155">M143/L143</f>
        <v>0.25</v>
      </c>
      <c r="O143" s="43">
        <v>4</v>
      </c>
      <c r="P143" s="54"/>
      <c r="Q143" s="54"/>
      <c r="R143" s="54"/>
    </row>
    <row r="144" spans="2:18" ht="18.75">
      <c r="B144" s="17" t="s">
        <v>42</v>
      </c>
      <c r="C144" s="2"/>
      <c r="D144" s="2"/>
      <c r="E144" s="2">
        <v>4</v>
      </c>
      <c r="F144" s="2">
        <v>3</v>
      </c>
      <c r="G144" s="2"/>
      <c r="H144" s="2"/>
      <c r="I144" s="2"/>
      <c r="J144" s="2"/>
      <c r="K144" s="2">
        <v>3</v>
      </c>
      <c r="L144" s="3">
        <f t="shared" si="0"/>
        <v>7</v>
      </c>
      <c r="M144" s="3">
        <f t="shared" si="1"/>
        <v>3</v>
      </c>
      <c r="N144" s="40">
        <f t="shared" si="2"/>
        <v>0.42857142857142855</v>
      </c>
      <c r="O144" s="82">
        <v>2</v>
      </c>
      <c r="P144" s="54"/>
      <c r="Q144" s="54"/>
      <c r="R144" s="54"/>
    </row>
    <row r="145" spans="2:18" ht="18.75">
      <c r="B145" s="17" t="s">
        <v>76</v>
      </c>
      <c r="C145" s="2"/>
      <c r="D145" s="2"/>
      <c r="E145" s="2"/>
      <c r="F145" s="2">
        <v>1</v>
      </c>
      <c r="G145" s="2">
        <v>2</v>
      </c>
      <c r="H145" s="2">
        <v>4</v>
      </c>
      <c r="I145" s="2"/>
      <c r="J145" s="2"/>
      <c r="K145" s="2"/>
      <c r="L145" s="3">
        <f>C145+D145+E145+F145+G145+H145+I145</f>
        <v>7</v>
      </c>
      <c r="M145" s="3">
        <f>J145+K145</f>
        <v>0</v>
      </c>
      <c r="N145" s="40">
        <f>M145/L145</f>
        <v>0</v>
      </c>
      <c r="O145" s="81"/>
      <c r="P145" s="54"/>
      <c r="Q145" s="54"/>
      <c r="R145" s="54"/>
    </row>
    <row r="146" spans="2:18" ht="18.75">
      <c r="B146" s="17" t="s">
        <v>43</v>
      </c>
      <c r="C146" s="2"/>
      <c r="D146" s="2"/>
      <c r="E146" s="2">
        <v>1</v>
      </c>
      <c r="F146" s="2">
        <v>3</v>
      </c>
      <c r="G146" s="2">
        <v>4</v>
      </c>
      <c r="H146" s="2">
        <v>1</v>
      </c>
      <c r="I146" s="2"/>
      <c r="J146" s="2">
        <v>1</v>
      </c>
      <c r="K146" s="2"/>
      <c r="L146" s="3">
        <f t="shared" si="0"/>
        <v>9</v>
      </c>
      <c r="M146" s="3">
        <f t="shared" si="1"/>
        <v>1</v>
      </c>
      <c r="N146" s="40">
        <f t="shared" si="2"/>
        <v>0.1111111111111111</v>
      </c>
      <c r="O146" s="43">
        <v>7</v>
      </c>
      <c r="P146" s="54"/>
      <c r="Q146" s="54"/>
      <c r="R146" s="54"/>
    </row>
    <row r="147" spans="2:18" ht="18.75">
      <c r="B147" s="17" t="s">
        <v>44</v>
      </c>
      <c r="C147" s="2"/>
      <c r="D147" s="2">
        <v>1</v>
      </c>
      <c r="E147" s="2"/>
      <c r="F147" s="2">
        <v>2</v>
      </c>
      <c r="G147" s="2"/>
      <c r="H147" s="2">
        <v>1</v>
      </c>
      <c r="I147" s="2"/>
      <c r="J147" s="2"/>
      <c r="K147" s="2">
        <v>3</v>
      </c>
      <c r="L147" s="3">
        <f t="shared" si="0"/>
        <v>4</v>
      </c>
      <c r="M147" s="3">
        <f t="shared" si="1"/>
        <v>3</v>
      </c>
      <c r="N147" s="40">
        <f t="shared" si="2"/>
        <v>0.75</v>
      </c>
      <c r="O147" s="82">
        <v>1</v>
      </c>
      <c r="P147" s="54"/>
      <c r="Q147" s="54"/>
      <c r="R147" s="54"/>
    </row>
    <row r="148" spans="2:18" ht="18.75">
      <c r="B148" s="17" t="s">
        <v>45</v>
      </c>
      <c r="C148" s="2"/>
      <c r="D148" s="2"/>
      <c r="E148" s="2"/>
      <c r="F148" s="2">
        <v>4</v>
      </c>
      <c r="G148" s="2"/>
      <c r="H148" s="2">
        <v>1</v>
      </c>
      <c r="I148" s="2">
        <v>3</v>
      </c>
      <c r="J148" s="2">
        <v>1</v>
      </c>
      <c r="K148" s="2"/>
      <c r="L148" s="3">
        <f t="shared" si="0"/>
        <v>8</v>
      </c>
      <c r="M148" s="3">
        <f t="shared" si="1"/>
        <v>1</v>
      </c>
      <c r="N148" s="40">
        <f t="shared" si="2"/>
        <v>0.125</v>
      </c>
      <c r="O148" s="43">
        <v>6</v>
      </c>
      <c r="P148" s="54"/>
      <c r="Q148" s="54"/>
      <c r="R148" s="54"/>
    </row>
    <row r="149" spans="2:18" ht="18.75">
      <c r="B149" s="17" t="s">
        <v>46</v>
      </c>
      <c r="C149" s="77"/>
      <c r="D149" s="77"/>
      <c r="E149" s="77"/>
      <c r="F149" s="77"/>
      <c r="G149" s="77"/>
      <c r="H149" s="77"/>
      <c r="I149" s="77"/>
      <c r="J149" s="77"/>
      <c r="K149" s="77"/>
      <c r="L149" s="3">
        <f t="shared" si="0"/>
        <v>0</v>
      </c>
      <c r="M149" s="3">
        <f t="shared" si="1"/>
        <v>0</v>
      </c>
      <c r="N149" s="40" t="e">
        <f t="shared" si="2"/>
        <v>#DIV/0!</v>
      </c>
      <c r="O149" s="35"/>
      <c r="P149" s="54"/>
      <c r="Q149" s="54"/>
      <c r="R149" s="54"/>
    </row>
    <row r="150" spans="2:18" ht="18.75">
      <c r="B150" s="17" t="s">
        <v>47</v>
      </c>
      <c r="C150" s="2"/>
      <c r="D150" s="2"/>
      <c r="E150" s="2"/>
      <c r="F150" s="2"/>
      <c r="G150" s="2">
        <v>7</v>
      </c>
      <c r="H150" s="2">
        <v>2</v>
      </c>
      <c r="I150" s="2">
        <v>3</v>
      </c>
      <c r="J150" s="2"/>
      <c r="K150" s="2">
        <v>2</v>
      </c>
      <c r="L150" s="3">
        <f t="shared" si="0"/>
        <v>12</v>
      </c>
      <c r="M150" s="3">
        <f t="shared" si="1"/>
        <v>2</v>
      </c>
      <c r="N150" s="40">
        <f t="shared" si="2"/>
        <v>0.16666666666666666</v>
      </c>
      <c r="O150" s="43">
        <v>5</v>
      </c>
      <c r="P150" s="54"/>
      <c r="Q150" s="54"/>
      <c r="R150" s="54"/>
    </row>
    <row r="151" spans="2:18" ht="18.75">
      <c r="B151" s="17" t="s">
        <v>48</v>
      </c>
      <c r="C151" s="2"/>
      <c r="D151" s="2"/>
      <c r="E151" s="2"/>
      <c r="F151" s="2">
        <v>4</v>
      </c>
      <c r="G151" s="2">
        <v>4</v>
      </c>
      <c r="H151" s="2">
        <v>8</v>
      </c>
      <c r="I151" s="2">
        <v>7</v>
      </c>
      <c r="J151" s="2">
        <v>1</v>
      </c>
      <c r="K151" s="2">
        <v>1</v>
      </c>
      <c r="L151" s="3">
        <f t="shared" si="0"/>
        <v>23</v>
      </c>
      <c r="M151" s="3">
        <f t="shared" si="1"/>
        <v>2</v>
      </c>
      <c r="N151" s="40">
        <f t="shared" si="2"/>
        <v>0.08695652173913043</v>
      </c>
      <c r="O151" s="43">
        <v>8</v>
      </c>
      <c r="P151" s="54"/>
      <c r="Q151" s="54"/>
      <c r="R151" s="54"/>
    </row>
    <row r="152" spans="2:18" ht="21" customHeight="1">
      <c r="B152" s="17" t="s">
        <v>59</v>
      </c>
      <c r="C152" s="2"/>
      <c r="D152" s="2"/>
      <c r="E152" s="2"/>
      <c r="F152" s="2"/>
      <c r="G152" s="2">
        <v>1</v>
      </c>
      <c r="H152" s="2">
        <v>4</v>
      </c>
      <c r="I152" s="2"/>
      <c r="J152" s="2"/>
      <c r="K152" s="2"/>
      <c r="L152" s="3">
        <f t="shared" si="0"/>
        <v>5</v>
      </c>
      <c r="M152" s="3">
        <f t="shared" si="1"/>
        <v>0</v>
      </c>
      <c r="N152" s="40">
        <f t="shared" si="2"/>
        <v>0</v>
      </c>
      <c r="O152" s="81"/>
      <c r="P152" s="54"/>
      <c r="Q152" s="54"/>
      <c r="R152" s="54"/>
    </row>
    <row r="153" spans="2:18" ht="37.5">
      <c r="B153" s="17" t="s">
        <v>49</v>
      </c>
      <c r="C153" s="2">
        <v>5</v>
      </c>
      <c r="D153" s="2">
        <v>14</v>
      </c>
      <c r="E153" s="2"/>
      <c r="F153" s="2"/>
      <c r="G153" s="2">
        <v>3</v>
      </c>
      <c r="H153" s="2">
        <v>2</v>
      </c>
      <c r="I153" s="2">
        <v>2</v>
      </c>
      <c r="J153" s="2">
        <v>2</v>
      </c>
      <c r="K153" s="2">
        <v>6</v>
      </c>
      <c r="L153" s="3">
        <f t="shared" si="0"/>
        <v>26</v>
      </c>
      <c r="M153" s="3">
        <f t="shared" si="1"/>
        <v>8</v>
      </c>
      <c r="N153" s="40">
        <f t="shared" si="2"/>
        <v>0.3076923076923077</v>
      </c>
      <c r="O153" s="82">
        <v>3</v>
      </c>
      <c r="P153" s="54"/>
      <c r="Q153" s="54"/>
      <c r="R153" s="54"/>
    </row>
    <row r="154" spans="2:18" ht="18.75">
      <c r="B154" s="18" t="s">
        <v>50</v>
      </c>
      <c r="C154" s="19">
        <f aca="true" t="shared" si="3" ref="C154:I154">SUM(C143:C153)</f>
        <v>5</v>
      </c>
      <c r="D154" s="19">
        <f t="shared" si="3"/>
        <v>15</v>
      </c>
      <c r="E154" s="19">
        <f t="shared" si="3"/>
        <v>5</v>
      </c>
      <c r="F154" s="19">
        <f t="shared" si="3"/>
        <v>18</v>
      </c>
      <c r="G154" s="19">
        <f t="shared" si="3"/>
        <v>23</v>
      </c>
      <c r="H154" s="19">
        <f t="shared" si="3"/>
        <v>28</v>
      </c>
      <c r="I154" s="19">
        <f t="shared" si="3"/>
        <v>15</v>
      </c>
      <c r="J154" s="19">
        <f>SUBTOTAL(9,J143:J153)</f>
        <v>6</v>
      </c>
      <c r="K154" s="19">
        <f>SUM(K143:K153)</f>
        <v>16</v>
      </c>
      <c r="L154" s="19">
        <f>SUM(L143:L153)</f>
        <v>109</v>
      </c>
      <c r="M154" s="19">
        <f>SUM(M143:M153)</f>
        <v>22</v>
      </c>
      <c r="N154" s="41">
        <f t="shared" si="2"/>
        <v>0.2018348623853211</v>
      </c>
      <c r="O154" s="42"/>
      <c r="P154" s="55"/>
      <c r="Q154" s="55"/>
      <c r="R154" s="55"/>
    </row>
    <row r="155" spans="2:18" ht="18.75">
      <c r="B155" s="48" t="s">
        <v>56</v>
      </c>
      <c r="C155" s="49">
        <f aca="true" t="shared" si="4" ref="C155:M155">C154-C153</f>
        <v>0</v>
      </c>
      <c r="D155" s="49">
        <f t="shared" si="4"/>
        <v>1</v>
      </c>
      <c r="E155" s="49">
        <f t="shared" si="4"/>
        <v>5</v>
      </c>
      <c r="F155" s="49">
        <f t="shared" si="4"/>
        <v>18</v>
      </c>
      <c r="G155" s="49">
        <f t="shared" si="4"/>
        <v>20</v>
      </c>
      <c r="H155" s="49">
        <f t="shared" si="4"/>
        <v>26</v>
      </c>
      <c r="I155" s="49">
        <f t="shared" si="4"/>
        <v>13</v>
      </c>
      <c r="J155" s="49">
        <f t="shared" si="4"/>
        <v>4</v>
      </c>
      <c r="K155" s="49">
        <f t="shared" si="4"/>
        <v>10</v>
      </c>
      <c r="L155" s="49">
        <f t="shared" si="4"/>
        <v>83</v>
      </c>
      <c r="M155" s="49">
        <f t="shared" si="4"/>
        <v>14</v>
      </c>
      <c r="N155" s="50">
        <f t="shared" si="2"/>
        <v>0.1686746987951807</v>
      </c>
      <c r="O155" s="49"/>
      <c r="P155" s="56"/>
      <c r="Q155" s="56"/>
      <c r="R155" s="56"/>
    </row>
    <row r="157" spans="2:6" ht="75">
      <c r="B157" s="16" t="s">
        <v>33</v>
      </c>
      <c r="C157" s="16" t="s">
        <v>60</v>
      </c>
      <c r="D157" s="16" t="s">
        <v>61</v>
      </c>
      <c r="E157" s="16" t="s">
        <v>62</v>
      </c>
      <c r="F157" s="16" t="s">
        <v>65</v>
      </c>
    </row>
    <row r="158" spans="2:6" ht="18.75">
      <c r="B158" s="17" t="s">
        <v>38</v>
      </c>
      <c r="C158" s="21">
        <v>550</v>
      </c>
      <c r="D158" s="21">
        <v>8</v>
      </c>
      <c r="E158" s="44">
        <f>C158/D158</f>
        <v>68.75</v>
      </c>
      <c r="F158" s="83">
        <v>2</v>
      </c>
    </row>
    <row r="159" spans="2:6" ht="18.75">
      <c r="B159" s="46" t="s">
        <v>42</v>
      </c>
      <c r="C159" s="21">
        <v>395</v>
      </c>
      <c r="D159" s="21">
        <v>7</v>
      </c>
      <c r="E159" s="44">
        <f>C159/D159</f>
        <v>56.42857142857143</v>
      </c>
      <c r="F159" s="45">
        <v>4</v>
      </c>
    </row>
    <row r="160" spans="2:6" ht="18.75">
      <c r="B160" s="46" t="s">
        <v>76</v>
      </c>
      <c r="C160" s="21">
        <v>45</v>
      </c>
      <c r="D160" s="21">
        <v>7</v>
      </c>
      <c r="E160" s="44">
        <f>C160/D160</f>
        <v>6.428571428571429</v>
      </c>
      <c r="F160" s="45">
        <v>9</v>
      </c>
    </row>
    <row r="161" spans="2:6" ht="18.75">
      <c r="B161" s="46" t="s">
        <v>43</v>
      </c>
      <c r="C161" s="21">
        <v>540</v>
      </c>
      <c r="D161" s="21">
        <v>9</v>
      </c>
      <c r="E161" s="44">
        <f aca="true" t="shared" si="5" ref="E161:E168">C161/D161</f>
        <v>60</v>
      </c>
      <c r="F161" s="83">
        <v>3</v>
      </c>
    </row>
    <row r="162" spans="2:6" ht="18.75">
      <c r="B162" s="46" t="s">
        <v>44</v>
      </c>
      <c r="C162" s="21">
        <v>170</v>
      </c>
      <c r="D162" s="21">
        <v>4</v>
      </c>
      <c r="E162" s="44">
        <f t="shared" si="5"/>
        <v>42.5</v>
      </c>
      <c r="F162" s="45">
        <v>5</v>
      </c>
    </row>
    <row r="163" spans="2:6" ht="18.75">
      <c r="B163" s="46" t="s">
        <v>45</v>
      </c>
      <c r="C163" s="21">
        <v>610</v>
      </c>
      <c r="D163" s="21">
        <v>8</v>
      </c>
      <c r="E163" s="44">
        <f t="shared" si="5"/>
        <v>76.25</v>
      </c>
      <c r="F163" s="83">
        <v>1</v>
      </c>
    </row>
    <row r="164" spans="2:6" ht="18.75">
      <c r="B164" s="46" t="s">
        <v>46</v>
      </c>
      <c r="C164" s="77"/>
      <c r="D164" s="77"/>
      <c r="E164" s="44" t="e">
        <f t="shared" si="5"/>
        <v>#DIV/0!</v>
      </c>
      <c r="F164" s="78"/>
    </row>
    <row r="165" spans="2:6" ht="18.75">
      <c r="B165" s="46" t="s">
        <v>47</v>
      </c>
      <c r="C165" s="21">
        <v>441</v>
      </c>
      <c r="D165" s="21">
        <v>12</v>
      </c>
      <c r="E165" s="44">
        <f t="shared" si="5"/>
        <v>36.75</v>
      </c>
      <c r="F165" s="47" t="s">
        <v>426</v>
      </c>
    </row>
    <row r="166" spans="2:6" ht="18.75">
      <c r="B166" s="46" t="s">
        <v>48</v>
      </c>
      <c r="C166" s="21">
        <v>500</v>
      </c>
      <c r="D166" s="21">
        <v>23</v>
      </c>
      <c r="E166" s="44">
        <f t="shared" si="5"/>
        <v>21.73913043478261</v>
      </c>
      <c r="F166" s="47" t="s">
        <v>275</v>
      </c>
    </row>
    <row r="167" spans="2:6" ht="24" customHeight="1">
      <c r="B167" s="46" t="s">
        <v>59</v>
      </c>
      <c r="C167" s="21">
        <v>15</v>
      </c>
      <c r="D167" s="21">
        <v>5</v>
      </c>
      <c r="E167" s="44">
        <f t="shared" si="5"/>
        <v>3</v>
      </c>
      <c r="F167" s="47" t="s">
        <v>427</v>
      </c>
    </row>
    <row r="168" spans="2:6" ht="37.5">
      <c r="B168" s="17" t="s">
        <v>63</v>
      </c>
      <c r="C168" s="21">
        <v>859</v>
      </c>
      <c r="D168" s="21">
        <v>26</v>
      </c>
      <c r="E168" s="44">
        <f t="shared" si="5"/>
        <v>33.03846153846154</v>
      </c>
      <c r="F168" s="47" t="s">
        <v>428</v>
      </c>
    </row>
    <row r="169" spans="2:6" ht="18.75">
      <c r="B169" s="57" t="s">
        <v>50</v>
      </c>
      <c r="C169" s="57">
        <f>SUM(C158:C168)</f>
        <v>4125</v>
      </c>
      <c r="D169" s="57">
        <f>SUBTOTAL(9,D158:D168)</f>
        <v>109</v>
      </c>
      <c r="E169" s="58">
        <f>C169/D169</f>
        <v>37.84403669724771</v>
      </c>
      <c r="F169" s="57"/>
    </row>
    <row r="170" spans="2:6" ht="18.75">
      <c r="B170" s="46" t="s">
        <v>56</v>
      </c>
      <c r="C170" s="59">
        <f>C158+C159+C160+C161+C162+C163+C164+C165+C166+C167+H165</f>
        <v>3266</v>
      </c>
      <c r="D170" s="59">
        <f>D158+D159+D160+D161+D162+D163+D164+D165+D166+D167+I165</f>
        <v>83</v>
      </c>
      <c r="E170" s="60">
        <f>C170/D170</f>
        <v>39.34939759036145</v>
      </c>
      <c r="F170" s="59"/>
    </row>
  </sheetData>
  <sheetProtection/>
  <autoFilter ref="A18:Y127">
    <sortState ref="A19:Y170">
      <sortCondition sortBy="value" ref="K19:K170"/>
      <sortCondition descending="1" sortBy="value" ref="S19:S170"/>
      <sortCondition sortBy="value" ref="D19:D170"/>
    </sortState>
  </autoFilter>
  <mergeCells count="16">
    <mergeCell ref="A15:Y15"/>
    <mergeCell ref="A16:Y16"/>
    <mergeCell ref="A129:Y129"/>
    <mergeCell ref="A130:Y130"/>
    <mergeCell ref="A6:Y6"/>
    <mergeCell ref="A7:Y7"/>
    <mergeCell ref="A9:Y9"/>
    <mergeCell ref="A10:Y10"/>
    <mergeCell ref="A12:Y12"/>
    <mergeCell ref="A13:Y13"/>
    <mergeCell ref="A1:Y1"/>
    <mergeCell ref="A2:Y2"/>
    <mergeCell ref="A3:Y3"/>
    <mergeCell ref="B4:D4"/>
    <mergeCell ref="S4:W4"/>
    <mergeCell ref="A5:Y5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29" r:id="rId1"/>
  <rowBreaks count="1" manualBreakCount="1">
    <brk id="130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6"/>
  <sheetViews>
    <sheetView zoomScalePageLayoutView="0" workbookViewId="0" topLeftCell="A284">
      <selection activeCell="A1" sqref="A1:A296"/>
    </sheetView>
  </sheetViews>
  <sheetFormatPr defaultColWidth="9.140625" defaultRowHeight="15"/>
  <sheetData>
    <row r="1" ht="18.75">
      <c r="A1" s="30">
        <v>1</v>
      </c>
    </row>
    <row r="2" ht="18.75">
      <c r="A2" s="30">
        <v>2</v>
      </c>
    </row>
    <row r="3" ht="18.75">
      <c r="A3" s="30">
        <v>3</v>
      </c>
    </row>
    <row r="4" ht="18.75">
      <c r="A4" s="30">
        <v>4</v>
      </c>
    </row>
    <row r="5" ht="18.75">
      <c r="A5" s="30">
        <v>5</v>
      </c>
    </row>
    <row r="6" ht="18.75">
      <c r="A6" s="30">
        <v>6</v>
      </c>
    </row>
    <row r="7" ht="18.75">
      <c r="A7" s="30">
        <v>7</v>
      </c>
    </row>
    <row r="8" ht="18.75">
      <c r="A8" s="30">
        <v>8</v>
      </c>
    </row>
    <row r="9" ht="18.75">
      <c r="A9" s="30">
        <v>9</v>
      </c>
    </row>
    <row r="10" ht="18.75">
      <c r="A10" s="30">
        <v>10</v>
      </c>
    </row>
    <row r="11" ht="18.75">
      <c r="A11" s="30">
        <v>11</v>
      </c>
    </row>
    <row r="12" ht="18.75">
      <c r="A12" s="30">
        <v>12</v>
      </c>
    </row>
    <row r="13" ht="18.75">
      <c r="A13" s="30">
        <v>13</v>
      </c>
    </row>
    <row r="14" ht="18.75">
      <c r="A14" s="30">
        <v>14</v>
      </c>
    </row>
    <row r="15" ht="18.75">
      <c r="A15" s="30">
        <v>15</v>
      </c>
    </row>
    <row r="16" ht="18.75">
      <c r="A16" s="30">
        <v>16</v>
      </c>
    </row>
    <row r="17" ht="18.75">
      <c r="A17" s="30">
        <v>17</v>
      </c>
    </row>
    <row r="18" ht="18.75">
      <c r="A18" s="30">
        <v>18</v>
      </c>
    </row>
    <row r="19" ht="18.75">
      <c r="A19" s="30">
        <v>19</v>
      </c>
    </row>
    <row r="20" ht="18.75">
      <c r="A20" s="30">
        <v>20</v>
      </c>
    </row>
    <row r="21" ht="18.75">
      <c r="A21" s="30">
        <v>21</v>
      </c>
    </row>
    <row r="22" ht="18.75">
      <c r="A22" s="30">
        <v>22</v>
      </c>
    </row>
    <row r="23" ht="18.75">
      <c r="A23" s="30">
        <v>23</v>
      </c>
    </row>
    <row r="24" ht="18.75">
      <c r="A24" s="30">
        <v>24</v>
      </c>
    </row>
    <row r="25" ht="18.75">
      <c r="A25" s="30">
        <v>25</v>
      </c>
    </row>
    <row r="26" ht="18.75">
      <c r="A26" s="30">
        <v>26</v>
      </c>
    </row>
    <row r="27" ht="18.75">
      <c r="A27" s="30">
        <v>27</v>
      </c>
    </row>
    <row r="28" ht="18.75">
      <c r="A28" s="30">
        <v>28</v>
      </c>
    </row>
    <row r="29" ht="18.75">
      <c r="A29" s="30">
        <v>29</v>
      </c>
    </row>
    <row r="30" ht="18.75">
      <c r="A30" s="30">
        <v>30</v>
      </c>
    </row>
    <row r="31" ht="18.75">
      <c r="A31" s="30">
        <v>31</v>
      </c>
    </row>
    <row r="32" ht="18.75">
      <c r="A32" s="30">
        <v>32</v>
      </c>
    </row>
    <row r="33" ht="18.75">
      <c r="A33" s="30">
        <v>33</v>
      </c>
    </row>
    <row r="34" ht="18.75">
      <c r="A34" s="30">
        <v>34</v>
      </c>
    </row>
    <row r="35" ht="19.5" thickBot="1">
      <c r="A35" s="31">
        <v>35</v>
      </c>
    </row>
    <row r="36" ht="19.5" thickTop="1">
      <c r="A36" s="32">
        <v>36</v>
      </c>
    </row>
    <row r="37" ht="18.75">
      <c r="A37" s="30">
        <v>37</v>
      </c>
    </row>
    <row r="38" ht="18.75">
      <c r="A38" s="30">
        <v>38</v>
      </c>
    </row>
    <row r="39" ht="18.75">
      <c r="A39" s="30">
        <v>39</v>
      </c>
    </row>
    <row r="40" ht="18.75">
      <c r="A40" s="30">
        <v>40</v>
      </c>
    </row>
    <row r="41" ht="18.75">
      <c r="A41" s="30">
        <v>41</v>
      </c>
    </row>
    <row r="42" ht="18.75">
      <c r="A42" s="30">
        <v>42</v>
      </c>
    </row>
    <row r="43" ht="18.75">
      <c r="A43" s="30">
        <v>43</v>
      </c>
    </row>
    <row r="44" ht="18.75">
      <c r="A44" s="30">
        <v>44</v>
      </c>
    </row>
    <row r="45" ht="18.75">
      <c r="A45" s="30">
        <v>45</v>
      </c>
    </row>
    <row r="46" ht="18.75">
      <c r="A46" s="30">
        <v>46</v>
      </c>
    </row>
    <row r="47" ht="18.75">
      <c r="A47" s="30">
        <v>47</v>
      </c>
    </row>
    <row r="48" ht="18.75">
      <c r="A48" s="30">
        <v>48</v>
      </c>
    </row>
    <row r="49" ht="18.75">
      <c r="A49" s="33">
        <v>49</v>
      </c>
    </row>
    <row r="50" ht="18.75">
      <c r="A50" s="30">
        <v>50</v>
      </c>
    </row>
    <row r="51" ht="18.75">
      <c r="A51" s="30">
        <v>51</v>
      </c>
    </row>
    <row r="52" ht="18.75">
      <c r="A52" s="30">
        <v>52</v>
      </c>
    </row>
    <row r="53" ht="18.75">
      <c r="A53" s="30">
        <v>53</v>
      </c>
    </row>
    <row r="54" ht="18.75">
      <c r="A54" s="30">
        <v>54</v>
      </c>
    </row>
    <row r="55" ht="18.75">
      <c r="A55" s="30">
        <v>55</v>
      </c>
    </row>
    <row r="56" ht="18.75">
      <c r="A56" s="30">
        <v>56</v>
      </c>
    </row>
    <row r="57" ht="18.75">
      <c r="A57" s="30">
        <v>57</v>
      </c>
    </row>
    <row r="58" ht="18.75">
      <c r="A58" s="30">
        <v>58</v>
      </c>
    </row>
    <row r="59" ht="18.75">
      <c r="A59" s="30">
        <v>59</v>
      </c>
    </row>
    <row r="60" ht="18.75">
      <c r="A60" s="33">
        <v>60</v>
      </c>
    </row>
    <row r="61" ht="18.75">
      <c r="A61" s="30">
        <v>61</v>
      </c>
    </row>
    <row r="62" ht="18.75">
      <c r="A62" s="30">
        <v>62</v>
      </c>
    </row>
    <row r="63" ht="18.75">
      <c r="A63" s="30">
        <v>63</v>
      </c>
    </row>
    <row r="64" ht="18.75">
      <c r="A64" s="30">
        <v>64</v>
      </c>
    </row>
    <row r="65" ht="18.75">
      <c r="A65" s="30">
        <v>65</v>
      </c>
    </row>
    <row r="66" ht="18.75">
      <c r="A66" s="30">
        <v>66</v>
      </c>
    </row>
    <row r="67" ht="18.75">
      <c r="A67" s="30">
        <v>67</v>
      </c>
    </row>
    <row r="68" ht="18.75">
      <c r="A68" s="30">
        <v>68</v>
      </c>
    </row>
    <row r="69" ht="18.75">
      <c r="A69" s="30">
        <v>69</v>
      </c>
    </row>
    <row r="70" ht="18.75">
      <c r="A70" s="30">
        <v>70</v>
      </c>
    </row>
    <row r="71" ht="18.75">
      <c r="A71" s="30">
        <v>71</v>
      </c>
    </row>
    <row r="72" ht="18.75">
      <c r="A72" s="30">
        <v>72</v>
      </c>
    </row>
    <row r="73" ht="18.75">
      <c r="A73" s="30">
        <v>73</v>
      </c>
    </row>
    <row r="74" ht="18.75">
      <c r="A74" s="30">
        <v>74</v>
      </c>
    </row>
    <row r="75" ht="18.75">
      <c r="A75" s="30">
        <v>75</v>
      </c>
    </row>
    <row r="76" ht="18.75">
      <c r="A76" s="30">
        <v>76</v>
      </c>
    </row>
    <row r="77" ht="18.75">
      <c r="A77" s="30">
        <v>77</v>
      </c>
    </row>
    <row r="78" ht="18.75">
      <c r="A78" s="30">
        <v>78</v>
      </c>
    </row>
    <row r="79" ht="18.75">
      <c r="A79" s="30">
        <v>79</v>
      </c>
    </row>
    <row r="80" ht="18.75">
      <c r="A80" s="30">
        <v>80</v>
      </c>
    </row>
    <row r="81" ht="18.75">
      <c r="A81" s="30">
        <v>81</v>
      </c>
    </row>
    <row r="82" ht="18.75">
      <c r="A82" s="30">
        <v>82</v>
      </c>
    </row>
    <row r="83" ht="18.75">
      <c r="A83" s="30">
        <v>83</v>
      </c>
    </row>
    <row r="84" ht="18.75">
      <c r="A84" s="30">
        <v>84</v>
      </c>
    </row>
    <row r="85" ht="18.75">
      <c r="A85" s="30">
        <v>85</v>
      </c>
    </row>
    <row r="86" ht="18.75">
      <c r="A86" s="30">
        <v>86</v>
      </c>
    </row>
    <row r="87" ht="18.75">
      <c r="A87" s="30">
        <v>87</v>
      </c>
    </row>
    <row r="88" ht="18.75">
      <c r="A88" s="30">
        <v>88</v>
      </c>
    </row>
    <row r="89" ht="18.75">
      <c r="A89" s="30">
        <v>89</v>
      </c>
    </row>
    <row r="90" ht="18.75">
      <c r="A90" s="30">
        <v>90</v>
      </c>
    </row>
    <row r="91" ht="18.75">
      <c r="A91" s="30">
        <v>91</v>
      </c>
    </row>
    <row r="92" ht="18.75">
      <c r="A92" s="30">
        <v>92</v>
      </c>
    </row>
    <row r="93" ht="18.75">
      <c r="A93" s="30">
        <v>93</v>
      </c>
    </row>
    <row r="94" ht="18.75">
      <c r="A94" s="30">
        <v>94</v>
      </c>
    </row>
    <row r="95" ht="18.75">
      <c r="A95" s="30">
        <v>95</v>
      </c>
    </row>
    <row r="96" ht="18.75">
      <c r="A96" s="30">
        <v>96</v>
      </c>
    </row>
    <row r="97" ht="18.75">
      <c r="A97" s="30">
        <v>97</v>
      </c>
    </row>
    <row r="98" ht="18.75">
      <c r="A98" s="30">
        <v>98</v>
      </c>
    </row>
    <row r="99" ht="18.75">
      <c r="A99" s="30">
        <v>99</v>
      </c>
    </row>
    <row r="100" ht="18.75">
      <c r="A100" s="30">
        <v>100</v>
      </c>
    </row>
    <row r="101" ht="18.75">
      <c r="A101" s="30">
        <v>101</v>
      </c>
    </row>
    <row r="102" ht="18.75">
      <c r="A102" s="30">
        <v>102</v>
      </c>
    </row>
    <row r="103" ht="18.75">
      <c r="A103" s="30">
        <v>103</v>
      </c>
    </row>
    <row r="104" ht="18.75">
      <c r="A104" s="30">
        <v>104</v>
      </c>
    </row>
    <row r="105" ht="18.75">
      <c r="A105" s="30">
        <v>105</v>
      </c>
    </row>
    <row r="106" ht="18.75">
      <c r="A106" s="30">
        <v>106</v>
      </c>
    </row>
    <row r="107" ht="18.75">
      <c r="A107" s="30">
        <v>107</v>
      </c>
    </row>
    <row r="108" ht="18.75">
      <c r="A108" s="30">
        <v>108</v>
      </c>
    </row>
    <row r="109" ht="18.75">
      <c r="A109" s="30">
        <v>109</v>
      </c>
    </row>
    <row r="110" ht="18.75">
      <c r="A110" s="30">
        <v>110</v>
      </c>
    </row>
    <row r="111" ht="18.75">
      <c r="A111" s="30">
        <v>111</v>
      </c>
    </row>
    <row r="112" ht="18.75">
      <c r="A112" s="30">
        <v>112</v>
      </c>
    </row>
    <row r="113" ht="18.75">
      <c r="A113" s="30">
        <v>113</v>
      </c>
    </row>
    <row r="114" ht="19.5" thickBot="1">
      <c r="A114" s="31">
        <v>114</v>
      </c>
    </row>
    <row r="115" ht="19.5" thickTop="1">
      <c r="A115" s="32">
        <v>115</v>
      </c>
    </row>
    <row r="116" ht="18.75">
      <c r="A116" s="30">
        <v>116</v>
      </c>
    </row>
    <row r="117" ht="18.75">
      <c r="A117" s="30">
        <v>117</v>
      </c>
    </row>
    <row r="118" ht="18.75">
      <c r="A118" s="30">
        <v>118</v>
      </c>
    </row>
    <row r="119" ht="18.75">
      <c r="A119" s="30">
        <v>119</v>
      </c>
    </row>
    <row r="120" ht="18.75">
      <c r="A120" s="30">
        <v>120</v>
      </c>
    </row>
    <row r="121" ht="18.75">
      <c r="A121" s="30">
        <v>121</v>
      </c>
    </row>
    <row r="122" ht="18.75">
      <c r="A122" s="30">
        <v>122</v>
      </c>
    </row>
    <row r="123" ht="18.75">
      <c r="A123" s="30">
        <v>123</v>
      </c>
    </row>
    <row r="124" ht="18.75">
      <c r="A124" s="30">
        <v>124</v>
      </c>
    </row>
    <row r="125" ht="18.75">
      <c r="A125" s="30">
        <v>125</v>
      </c>
    </row>
    <row r="126" ht="18.75">
      <c r="A126" s="30">
        <v>126</v>
      </c>
    </row>
    <row r="127" ht="18.75">
      <c r="A127" s="30">
        <v>127</v>
      </c>
    </row>
    <row r="128" ht="18.75">
      <c r="A128" s="30">
        <v>128</v>
      </c>
    </row>
    <row r="129" ht="18.75">
      <c r="A129" s="30">
        <v>129</v>
      </c>
    </row>
    <row r="130" ht="18.75">
      <c r="A130" s="30">
        <v>130</v>
      </c>
    </row>
    <row r="131" ht="18.75">
      <c r="A131" s="30">
        <v>131</v>
      </c>
    </row>
    <row r="132" ht="18.75">
      <c r="A132" s="30">
        <v>132</v>
      </c>
    </row>
    <row r="133" ht="18.75">
      <c r="A133" s="30">
        <v>133</v>
      </c>
    </row>
    <row r="134" ht="18.75">
      <c r="A134" s="30">
        <v>134</v>
      </c>
    </row>
    <row r="135" ht="18.75">
      <c r="A135" s="30">
        <v>135</v>
      </c>
    </row>
    <row r="136" ht="18.75">
      <c r="A136" s="30">
        <v>136</v>
      </c>
    </row>
    <row r="137" ht="18.75">
      <c r="A137" s="30">
        <v>137</v>
      </c>
    </row>
    <row r="138" ht="18.75">
      <c r="A138" s="30">
        <v>138</v>
      </c>
    </row>
    <row r="139" ht="18.75">
      <c r="A139" s="30">
        <v>139</v>
      </c>
    </row>
    <row r="140" ht="18.75">
      <c r="A140" s="30">
        <v>140</v>
      </c>
    </row>
    <row r="141" ht="18.75">
      <c r="A141" s="30">
        <v>141</v>
      </c>
    </row>
    <row r="142" ht="18.75">
      <c r="A142" s="30">
        <v>142</v>
      </c>
    </row>
    <row r="143" ht="18.75">
      <c r="A143" s="30">
        <v>143</v>
      </c>
    </row>
    <row r="144" ht="18.75">
      <c r="A144" s="30">
        <v>144</v>
      </c>
    </row>
    <row r="145" ht="18.75">
      <c r="A145" s="30">
        <v>145</v>
      </c>
    </row>
    <row r="146" ht="18.75">
      <c r="A146" s="30">
        <v>146</v>
      </c>
    </row>
    <row r="147" ht="18.75">
      <c r="A147" s="30">
        <v>147</v>
      </c>
    </row>
    <row r="148" ht="18.75">
      <c r="A148" s="30">
        <v>148</v>
      </c>
    </row>
    <row r="149" ht="18.75">
      <c r="A149" s="30">
        <v>149</v>
      </c>
    </row>
    <row r="150" ht="18.75">
      <c r="A150" s="30">
        <v>150</v>
      </c>
    </row>
    <row r="151" ht="18.75">
      <c r="A151" s="30">
        <v>151</v>
      </c>
    </row>
    <row r="152" ht="18.75">
      <c r="A152" s="30">
        <v>152</v>
      </c>
    </row>
    <row r="153" ht="18.75">
      <c r="A153" s="30">
        <v>153</v>
      </c>
    </row>
    <row r="154" ht="18.75">
      <c r="A154" s="30">
        <v>154</v>
      </c>
    </row>
    <row r="155" ht="18.75">
      <c r="A155" s="30">
        <v>155</v>
      </c>
    </row>
    <row r="156" ht="18.75">
      <c r="A156" s="30">
        <v>156</v>
      </c>
    </row>
    <row r="157" ht="18.75">
      <c r="A157" s="30">
        <v>157</v>
      </c>
    </row>
    <row r="158" ht="18.75">
      <c r="A158" s="30">
        <v>158</v>
      </c>
    </row>
    <row r="159" ht="18.75">
      <c r="A159" s="30">
        <v>159</v>
      </c>
    </row>
    <row r="160" ht="18.75">
      <c r="A160" s="30">
        <v>160</v>
      </c>
    </row>
    <row r="161" ht="18.75">
      <c r="A161" s="30">
        <v>161</v>
      </c>
    </row>
    <row r="162" ht="18.75">
      <c r="A162" s="30">
        <v>162</v>
      </c>
    </row>
    <row r="163" ht="18.75">
      <c r="A163" s="30">
        <v>163</v>
      </c>
    </row>
    <row r="164" ht="18.75">
      <c r="A164" s="30">
        <v>164</v>
      </c>
    </row>
    <row r="165" ht="18.75">
      <c r="A165" s="30">
        <v>165</v>
      </c>
    </row>
    <row r="166" ht="18.75">
      <c r="A166" s="30">
        <v>166</v>
      </c>
    </row>
    <row r="167" ht="18.75">
      <c r="A167" s="30">
        <v>167</v>
      </c>
    </row>
    <row r="168" ht="18.75">
      <c r="A168" s="30">
        <v>168</v>
      </c>
    </row>
    <row r="169" ht="18.75">
      <c r="A169" s="32">
        <v>169</v>
      </c>
    </row>
    <row r="170" ht="18.75">
      <c r="A170" s="30">
        <v>170</v>
      </c>
    </row>
    <row r="171" ht="18.75">
      <c r="A171" s="30">
        <v>171</v>
      </c>
    </row>
    <row r="172" ht="18.75">
      <c r="A172" s="30">
        <v>172</v>
      </c>
    </row>
    <row r="173" ht="18.75">
      <c r="A173" s="30">
        <v>173</v>
      </c>
    </row>
    <row r="174" ht="18.75">
      <c r="A174" s="30">
        <v>174</v>
      </c>
    </row>
    <row r="175" ht="19.5" thickBot="1">
      <c r="A175" s="31">
        <v>175</v>
      </c>
    </row>
    <row r="176" ht="19.5" thickTop="1">
      <c r="A176" s="32">
        <v>176</v>
      </c>
    </row>
    <row r="177" ht="18.75">
      <c r="A177" s="30">
        <v>177</v>
      </c>
    </row>
    <row r="178" ht="18.75">
      <c r="A178" s="30">
        <v>178</v>
      </c>
    </row>
    <row r="179" ht="18.75">
      <c r="A179" s="30">
        <v>179</v>
      </c>
    </row>
    <row r="180" ht="18.75">
      <c r="A180" s="30">
        <v>180</v>
      </c>
    </row>
    <row r="181" ht="18.75">
      <c r="A181" s="30">
        <v>181</v>
      </c>
    </row>
    <row r="182" ht="18.75">
      <c r="A182" s="30">
        <v>182</v>
      </c>
    </row>
    <row r="183" ht="18.75">
      <c r="A183" s="30">
        <v>183</v>
      </c>
    </row>
    <row r="184" ht="18.75">
      <c r="A184" s="30">
        <v>184</v>
      </c>
    </row>
    <row r="185" ht="18.75">
      <c r="A185" s="30">
        <v>185</v>
      </c>
    </row>
    <row r="186" ht="18.75">
      <c r="A186" s="30">
        <v>186</v>
      </c>
    </row>
    <row r="187" ht="18.75">
      <c r="A187" s="30">
        <v>187</v>
      </c>
    </row>
    <row r="188" ht="18.75">
      <c r="A188" s="30">
        <v>188</v>
      </c>
    </row>
    <row r="189" ht="18.75">
      <c r="A189" s="30">
        <v>189</v>
      </c>
    </row>
    <row r="190" ht="18.75">
      <c r="A190" s="30">
        <v>190</v>
      </c>
    </row>
    <row r="191" ht="18.75">
      <c r="A191" s="30">
        <v>191</v>
      </c>
    </row>
    <row r="192" ht="18.75">
      <c r="A192" s="30">
        <v>192</v>
      </c>
    </row>
    <row r="193" ht="18.75">
      <c r="A193" s="30">
        <v>193</v>
      </c>
    </row>
    <row r="194" ht="18.75">
      <c r="A194" s="30">
        <v>194</v>
      </c>
    </row>
    <row r="195" ht="18.75">
      <c r="A195" s="30">
        <v>195</v>
      </c>
    </row>
    <row r="196" ht="18.75">
      <c r="A196" s="30">
        <v>196</v>
      </c>
    </row>
    <row r="197" ht="18.75">
      <c r="A197" s="30">
        <v>197</v>
      </c>
    </row>
    <row r="198" ht="18.75">
      <c r="A198" s="30">
        <v>198</v>
      </c>
    </row>
    <row r="199" ht="18.75">
      <c r="A199" s="30">
        <v>199</v>
      </c>
    </row>
    <row r="200" ht="18.75">
      <c r="A200" s="30">
        <v>200</v>
      </c>
    </row>
    <row r="201" ht="18.75">
      <c r="A201" s="30">
        <v>201</v>
      </c>
    </row>
    <row r="202" ht="18.75">
      <c r="A202" s="30">
        <v>202</v>
      </c>
    </row>
    <row r="203" ht="18.75">
      <c r="A203" s="30">
        <v>203</v>
      </c>
    </row>
    <row r="204" ht="18.75">
      <c r="A204" s="30">
        <v>204</v>
      </c>
    </row>
    <row r="205" ht="18.75">
      <c r="A205" s="30">
        <v>205</v>
      </c>
    </row>
    <row r="206" ht="18.75">
      <c r="A206" s="30">
        <v>206</v>
      </c>
    </row>
    <row r="207" ht="18.75">
      <c r="A207" s="30">
        <v>207</v>
      </c>
    </row>
    <row r="208" ht="18.75">
      <c r="A208" s="30">
        <v>208</v>
      </c>
    </row>
    <row r="209" ht="18.75">
      <c r="A209" s="30">
        <v>209</v>
      </c>
    </row>
    <row r="210" ht="18.75">
      <c r="A210" s="30">
        <v>210</v>
      </c>
    </row>
    <row r="211" ht="18.75">
      <c r="A211" s="30">
        <v>211</v>
      </c>
    </row>
    <row r="212" ht="18.75">
      <c r="A212" s="30">
        <v>212</v>
      </c>
    </row>
    <row r="213" ht="18.75">
      <c r="A213" s="30">
        <v>213</v>
      </c>
    </row>
    <row r="214" ht="18.75">
      <c r="A214" s="30">
        <v>214</v>
      </c>
    </row>
    <row r="215" ht="18.75">
      <c r="A215" s="30">
        <v>215</v>
      </c>
    </row>
    <row r="216" ht="18.75">
      <c r="A216" s="30">
        <v>216</v>
      </c>
    </row>
    <row r="217" ht="18.75">
      <c r="A217" s="30">
        <v>217</v>
      </c>
    </row>
    <row r="218" ht="18.75">
      <c r="A218" s="30">
        <v>218</v>
      </c>
    </row>
    <row r="219" ht="18.75">
      <c r="A219" s="30">
        <v>219</v>
      </c>
    </row>
    <row r="220" ht="18.75">
      <c r="A220" s="30">
        <v>220</v>
      </c>
    </row>
    <row r="221" ht="18.75">
      <c r="A221" s="30">
        <v>221</v>
      </c>
    </row>
    <row r="222" ht="18.75">
      <c r="A222" s="30">
        <v>222</v>
      </c>
    </row>
    <row r="223" ht="18.75">
      <c r="A223" s="30">
        <v>223</v>
      </c>
    </row>
    <row r="224" ht="18.75">
      <c r="A224" s="30">
        <v>224</v>
      </c>
    </row>
    <row r="225" ht="18.75">
      <c r="A225" s="30">
        <v>225</v>
      </c>
    </row>
    <row r="226" ht="18.75">
      <c r="A226" s="30">
        <v>226</v>
      </c>
    </row>
    <row r="227" ht="18.75">
      <c r="A227" s="30">
        <v>227</v>
      </c>
    </row>
    <row r="228" ht="18.75">
      <c r="A228" s="30">
        <v>228</v>
      </c>
    </row>
    <row r="229" ht="18.75">
      <c r="A229" s="30">
        <v>229</v>
      </c>
    </row>
    <row r="230" ht="18.75">
      <c r="A230" s="30">
        <v>230</v>
      </c>
    </row>
    <row r="231" ht="18.75">
      <c r="A231" s="30">
        <v>231</v>
      </c>
    </row>
    <row r="232" ht="18.75">
      <c r="A232" s="30">
        <v>232</v>
      </c>
    </row>
    <row r="233" ht="18.75">
      <c r="A233" s="30">
        <v>233</v>
      </c>
    </row>
    <row r="234" ht="19.5" thickBot="1">
      <c r="A234" s="31">
        <v>234</v>
      </c>
    </row>
    <row r="235" ht="19.5" thickTop="1">
      <c r="A235" s="32">
        <v>235</v>
      </c>
    </row>
    <row r="236" ht="18.75">
      <c r="A236" s="30">
        <v>236</v>
      </c>
    </row>
    <row r="237" ht="18.75">
      <c r="A237" s="30">
        <v>237</v>
      </c>
    </row>
    <row r="238" ht="18.75">
      <c r="A238" s="30">
        <v>238</v>
      </c>
    </row>
    <row r="239" ht="18.75">
      <c r="A239" s="30">
        <v>239</v>
      </c>
    </row>
    <row r="240" ht="18.75">
      <c r="A240" s="30">
        <v>240</v>
      </c>
    </row>
    <row r="241" ht="18.75">
      <c r="A241" s="30">
        <v>241</v>
      </c>
    </row>
    <row r="242" ht="18.75">
      <c r="A242" s="30">
        <v>242</v>
      </c>
    </row>
    <row r="243" ht="18.75">
      <c r="A243" s="30">
        <v>243</v>
      </c>
    </row>
    <row r="244" ht="18.75">
      <c r="A244" s="30">
        <v>244</v>
      </c>
    </row>
    <row r="245" ht="18.75">
      <c r="A245" s="30">
        <v>245</v>
      </c>
    </row>
    <row r="246" ht="18.75">
      <c r="A246" s="30">
        <v>246</v>
      </c>
    </row>
    <row r="247" ht="18.75">
      <c r="A247" s="30">
        <v>247</v>
      </c>
    </row>
    <row r="248" ht="18.75">
      <c r="A248" s="30">
        <v>248</v>
      </c>
    </row>
    <row r="249" ht="18.75">
      <c r="A249" s="30">
        <v>249</v>
      </c>
    </row>
    <row r="250" ht="18.75">
      <c r="A250" s="30">
        <v>250</v>
      </c>
    </row>
    <row r="251" ht="18.75">
      <c r="A251" s="30">
        <v>251</v>
      </c>
    </row>
    <row r="252" ht="18.75">
      <c r="A252" s="30">
        <v>252</v>
      </c>
    </row>
    <row r="253" ht="18.75">
      <c r="A253" s="30">
        <v>253</v>
      </c>
    </row>
    <row r="254" ht="18.75">
      <c r="A254" s="30">
        <v>254</v>
      </c>
    </row>
    <row r="255" ht="18.75">
      <c r="A255" s="30">
        <v>255</v>
      </c>
    </row>
    <row r="256" ht="18.75">
      <c r="A256" s="30">
        <v>256</v>
      </c>
    </row>
    <row r="257" ht="18.75">
      <c r="A257" s="30">
        <v>257</v>
      </c>
    </row>
    <row r="258" ht="18.75">
      <c r="A258" s="30">
        <v>258</v>
      </c>
    </row>
    <row r="259" ht="18.75">
      <c r="A259" s="30">
        <v>259</v>
      </c>
    </row>
    <row r="260" ht="18.75">
      <c r="A260" s="30">
        <v>260</v>
      </c>
    </row>
    <row r="261" ht="18.75">
      <c r="A261" s="30">
        <v>261</v>
      </c>
    </row>
    <row r="262" ht="18.75">
      <c r="A262" s="30">
        <v>262</v>
      </c>
    </row>
    <row r="263" ht="18.75">
      <c r="A263" s="30">
        <v>263</v>
      </c>
    </row>
    <row r="264" ht="18.75">
      <c r="A264" s="30">
        <v>264</v>
      </c>
    </row>
    <row r="265" ht="18.75">
      <c r="A265" s="30">
        <v>265</v>
      </c>
    </row>
    <row r="266" ht="18.75">
      <c r="A266" s="30">
        <v>266</v>
      </c>
    </row>
    <row r="267" ht="18.75">
      <c r="A267" s="30">
        <v>267</v>
      </c>
    </row>
    <row r="268" ht="18.75">
      <c r="A268" s="30">
        <v>268</v>
      </c>
    </row>
    <row r="269" ht="18.75">
      <c r="A269" s="30">
        <v>269</v>
      </c>
    </row>
    <row r="270" ht="18.75">
      <c r="A270" s="30">
        <v>270</v>
      </c>
    </row>
    <row r="271" ht="18.75">
      <c r="A271" s="30">
        <v>271</v>
      </c>
    </row>
    <row r="272" ht="18.75">
      <c r="A272" s="30">
        <v>272</v>
      </c>
    </row>
    <row r="273" ht="18.75">
      <c r="A273" s="30">
        <v>273</v>
      </c>
    </row>
    <row r="274" ht="18.75">
      <c r="A274" s="30">
        <v>274</v>
      </c>
    </row>
    <row r="275" ht="18.75">
      <c r="A275" s="30">
        <v>275</v>
      </c>
    </row>
    <row r="276" ht="18.75">
      <c r="A276" s="30">
        <v>276</v>
      </c>
    </row>
    <row r="277" ht="18.75">
      <c r="A277" s="30">
        <v>277</v>
      </c>
    </row>
    <row r="278" ht="18.75">
      <c r="A278" s="30">
        <v>278</v>
      </c>
    </row>
    <row r="279" ht="18.75">
      <c r="A279" s="30">
        <v>279</v>
      </c>
    </row>
    <row r="280" ht="18.75">
      <c r="A280" s="30">
        <v>280</v>
      </c>
    </row>
    <row r="281" ht="18.75">
      <c r="A281" s="30">
        <v>281</v>
      </c>
    </row>
    <row r="282" ht="18.75">
      <c r="A282" s="30">
        <v>282</v>
      </c>
    </row>
    <row r="283" ht="18.75">
      <c r="A283" s="30">
        <v>283</v>
      </c>
    </row>
    <row r="284" ht="18.75">
      <c r="A284" s="30">
        <v>284</v>
      </c>
    </row>
    <row r="285" ht="18.75">
      <c r="A285" s="30">
        <v>285</v>
      </c>
    </row>
    <row r="286" ht="18.75">
      <c r="A286" s="30">
        <v>286</v>
      </c>
    </row>
    <row r="287" ht="18.75">
      <c r="A287" s="30">
        <v>287</v>
      </c>
    </row>
    <row r="288" ht="18.75">
      <c r="A288" s="30">
        <v>288</v>
      </c>
    </row>
    <row r="289" ht="18.75">
      <c r="A289" s="30">
        <v>289</v>
      </c>
    </row>
    <row r="290" ht="18.75">
      <c r="A290" s="30">
        <v>290</v>
      </c>
    </row>
    <row r="291" ht="18.75">
      <c r="A291" s="30">
        <v>291</v>
      </c>
    </row>
    <row r="292" ht="18.75">
      <c r="A292" s="30">
        <v>292</v>
      </c>
    </row>
    <row r="293" ht="18.75">
      <c r="A293" s="30">
        <v>293</v>
      </c>
    </row>
    <row r="294" ht="18.75">
      <c r="A294" s="30">
        <v>294</v>
      </c>
    </row>
    <row r="295" ht="18.75">
      <c r="A295" s="30">
        <v>295</v>
      </c>
    </row>
    <row r="296" ht="18.75">
      <c r="A296" s="30">
        <v>296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2016-09-29T08:05:52Z</cp:lastPrinted>
  <dcterms:created xsi:type="dcterms:W3CDTF">2015-08-25T10:03:36Z</dcterms:created>
  <dcterms:modified xsi:type="dcterms:W3CDTF">2020-10-22T19:53:46Z</dcterms:modified>
  <cp:category/>
  <cp:version/>
  <cp:contentType/>
  <cp:contentStatus/>
</cp:coreProperties>
</file>